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48\OneDrive\Desktop\ANB Consulting\MASBO\Budget Presentation\Week 6\"/>
    </mc:Choice>
  </mc:AlternateContent>
  <xr:revisionPtr revIDLastSave="0" documentId="13_ncr:1_{14B84DF1-5E76-4FE5-BD6B-11DC14F94EF2}" xr6:coauthVersionLast="47" xr6:coauthVersionMax="47" xr10:uidLastSave="{00000000-0000-0000-0000-000000000000}"/>
  <bookViews>
    <workbookView xWindow="-98" yWindow="-98" windowWidth="23236" windowHeight="13875" xr2:uid="{D5DD6834-5C26-4BF7-B745-E713526104DD}"/>
  </bookViews>
  <sheets>
    <sheet name="Budget to Actual" sheetId="1" r:id="rId1"/>
    <sheet name="Cash Report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3" l="1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C48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C21" i="3"/>
  <c r="J63" i="1"/>
  <c r="J64" i="1" s="1"/>
  <c r="I63" i="1"/>
  <c r="E63" i="1"/>
  <c r="E64" i="1" s="1"/>
  <c r="D63" i="1"/>
  <c r="D64" i="1" s="1"/>
  <c r="C63" i="1"/>
  <c r="K62" i="1"/>
  <c r="F62" i="1"/>
  <c r="K61" i="1"/>
  <c r="F61" i="1"/>
  <c r="K60" i="1"/>
  <c r="F60" i="1"/>
  <c r="K59" i="1"/>
  <c r="F59" i="1"/>
  <c r="K58" i="1"/>
  <c r="F58" i="1"/>
  <c r="K57" i="1"/>
  <c r="F57" i="1"/>
  <c r="K56" i="1"/>
  <c r="F56" i="1"/>
  <c r="K55" i="1"/>
  <c r="F55" i="1"/>
  <c r="K54" i="1"/>
  <c r="K63" i="1" s="1"/>
  <c r="F54" i="1"/>
  <c r="K53" i="1"/>
  <c r="F53" i="1"/>
  <c r="K52" i="1"/>
  <c r="F52" i="1"/>
  <c r="K51" i="1"/>
  <c r="F51" i="1"/>
  <c r="J48" i="1"/>
  <c r="I48" i="1"/>
  <c r="E48" i="1"/>
  <c r="D48" i="1"/>
  <c r="C48" i="1"/>
  <c r="K47" i="1"/>
  <c r="L47" i="1" s="1"/>
  <c r="G47" i="1"/>
  <c r="F47" i="1"/>
  <c r="K46" i="1"/>
  <c r="L46" i="1" s="1"/>
  <c r="F46" i="1"/>
  <c r="G46" i="1" s="1"/>
  <c r="K45" i="1"/>
  <c r="L45" i="1" s="1"/>
  <c r="F45" i="1"/>
  <c r="G45" i="1" s="1"/>
  <c r="K44" i="1"/>
  <c r="L44" i="1" s="1"/>
  <c r="F44" i="1"/>
  <c r="G44" i="1" s="1"/>
  <c r="K43" i="1"/>
  <c r="L43" i="1" s="1"/>
  <c r="G43" i="1"/>
  <c r="F43" i="1"/>
  <c r="K42" i="1"/>
  <c r="L42" i="1" s="1"/>
  <c r="F42" i="1"/>
  <c r="G42" i="1" s="1"/>
  <c r="K41" i="1"/>
  <c r="L41" i="1" s="1"/>
  <c r="F41" i="1"/>
  <c r="G41" i="1" s="1"/>
  <c r="K40" i="1"/>
  <c r="L40" i="1" s="1"/>
  <c r="F40" i="1"/>
  <c r="F48" i="1" s="1"/>
  <c r="K39" i="1"/>
  <c r="G39" i="1"/>
  <c r="F39" i="1"/>
  <c r="K38" i="1"/>
  <c r="L38" i="1" s="1"/>
  <c r="F38" i="1"/>
  <c r="G38" i="1" s="1"/>
  <c r="K34" i="1"/>
  <c r="K35" i="1" s="1"/>
  <c r="G34" i="1"/>
  <c r="G35" i="1" s="1"/>
  <c r="E30" i="1"/>
  <c r="J29" i="1"/>
  <c r="I29" i="1"/>
  <c r="E29" i="1"/>
  <c r="D29" i="1"/>
  <c r="C29" i="1"/>
  <c r="F28" i="1"/>
  <c r="F27" i="1"/>
  <c r="F26" i="1"/>
  <c r="F25" i="1"/>
  <c r="F24" i="1"/>
  <c r="F23" i="1"/>
  <c r="F22" i="1"/>
  <c r="F29" i="1" s="1"/>
  <c r="J19" i="1"/>
  <c r="I19" i="1"/>
  <c r="I30" i="1" s="1"/>
  <c r="E19" i="1"/>
  <c r="D19" i="1"/>
  <c r="C19" i="1"/>
  <c r="C30" i="1" s="1"/>
  <c r="K18" i="1"/>
  <c r="F18" i="1"/>
  <c r="G18" i="1" s="1"/>
  <c r="K17" i="1"/>
  <c r="F17" i="1"/>
  <c r="G17" i="1" s="1"/>
  <c r="K16" i="1"/>
  <c r="F16" i="1"/>
  <c r="G16" i="1" s="1"/>
  <c r="K15" i="1"/>
  <c r="F15" i="1"/>
  <c r="G15" i="1" s="1"/>
  <c r="K14" i="1"/>
  <c r="F14" i="1"/>
  <c r="G14" i="1" s="1"/>
  <c r="K13" i="1"/>
  <c r="F13" i="1"/>
  <c r="G13" i="1" s="1"/>
  <c r="K12" i="1"/>
  <c r="F12" i="1"/>
  <c r="G12" i="1" s="1"/>
  <c r="K11" i="1"/>
  <c r="F11" i="1"/>
  <c r="G11" i="1" s="1"/>
  <c r="K10" i="1"/>
  <c r="F10" i="1"/>
  <c r="G10" i="1" s="1"/>
  <c r="K9" i="1"/>
  <c r="F9" i="1"/>
  <c r="G9" i="1" s="1"/>
  <c r="K3" i="1"/>
  <c r="K4" i="1" s="1"/>
  <c r="G3" i="1"/>
  <c r="G4" i="1" s="1"/>
  <c r="C64" i="1" l="1"/>
  <c r="F63" i="1"/>
  <c r="K48" i="1"/>
  <c r="K64" i="1" s="1"/>
  <c r="I64" i="1"/>
  <c r="F64" i="1"/>
  <c r="J30" i="1"/>
  <c r="D30" i="1"/>
  <c r="F19" i="1"/>
  <c r="F30" i="1" s="1"/>
  <c r="G40" i="1"/>
  <c r="L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Roe</author>
  </authors>
  <commentList>
    <comment ref="I9" authorId="0" shapeId="0" xr:uid="{78E88999-AA37-483A-95FE-C859AB8F95DD}">
      <text>
        <r>
          <rPr>
            <b/>
            <sz val="9"/>
            <color indexed="81"/>
            <rFont val="Tahoma"/>
            <family val="2"/>
          </rPr>
          <t>Meghan Roe:</t>
        </r>
        <r>
          <rPr>
            <sz val="9"/>
            <color indexed="81"/>
            <rFont val="Tahoma"/>
            <family val="2"/>
          </rPr>
          <t xml:space="preserve">
Cash         $941,284.70
Reserve     $901,732.65
Cash Reap     11,470.75
Difference      28,081.30</t>
        </r>
      </text>
    </comment>
    <comment ref="I10" authorId="0" shapeId="0" xr:uid="{82D14A9B-50CB-4EF8-8A6D-521943C9241F}">
      <text>
        <r>
          <rPr>
            <b/>
            <sz val="9"/>
            <color indexed="81"/>
            <rFont val="Tahoma"/>
            <family val="2"/>
          </rPr>
          <t>Meghan Roe:</t>
        </r>
        <r>
          <rPr>
            <sz val="9"/>
            <color indexed="81"/>
            <rFont val="Tahoma"/>
            <family val="2"/>
          </rPr>
          <t xml:space="preserve">
Cash           85,513.83
Reserve      270,761.00
Balance            0
</t>
        </r>
      </text>
    </comment>
    <comment ref="I13" authorId="0" shapeId="0" xr:uid="{B8BA653B-DE5C-4A40-BD9B-190E80A9092F}">
      <text>
        <r>
          <rPr>
            <b/>
            <sz val="9"/>
            <color indexed="81"/>
            <rFont val="Tahoma"/>
            <family val="2"/>
          </rPr>
          <t>Meghan Roe:</t>
        </r>
        <r>
          <rPr>
            <sz val="9"/>
            <color indexed="81"/>
            <rFont val="Tahoma"/>
            <family val="2"/>
          </rPr>
          <t xml:space="preserve">
Cash          432,442.71
Reserve      430,601.80
Cash Reap      1,840.91</t>
        </r>
      </text>
    </comment>
    <comment ref="I38" authorId="0" shapeId="0" xr:uid="{1FFFDEDC-646F-4D9D-A793-99115D5A853D}">
      <text>
        <r>
          <rPr>
            <b/>
            <sz val="9"/>
            <color indexed="81"/>
            <rFont val="Tahoma"/>
            <family val="2"/>
          </rPr>
          <t>Meghan Roe:</t>
        </r>
        <r>
          <rPr>
            <sz val="9"/>
            <color indexed="81"/>
            <rFont val="Tahoma"/>
            <family val="2"/>
          </rPr>
          <t xml:space="preserve">
Cash       $413,352.50
Reserve     439,734.84
Balance           0</t>
        </r>
      </text>
    </comment>
    <comment ref="I39" authorId="0" shapeId="0" xr:uid="{15058889-7F1F-4B33-8C33-1219FA01DE6A}">
      <text>
        <r>
          <rPr>
            <b/>
            <sz val="9"/>
            <color indexed="81"/>
            <rFont val="Tahoma"/>
            <family val="2"/>
          </rPr>
          <t>Meghan Roe:</t>
        </r>
        <r>
          <rPr>
            <sz val="9"/>
            <color indexed="81"/>
            <rFont val="Tahoma"/>
            <family val="2"/>
          </rPr>
          <t xml:space="preserve">
Cash         89,950.36
Res           91,550.00
Balance           0
</t>
        </r>
      </text>
    </comment>
    <comment ref="I42" authorId="0" shapeId="0" xr:uid="{197485C7-1B0A-459B-AB8B-F82B6C5C601B}">
      <text>
        <r>
          <rPr>
            <b/>
            <sz val="9"/>
            <color indexed="81"/>
            <rFont val="Tahoma"/>
            <family val="2"/>
          </rPr>
          <t>Meghan Roe:</t>
        </r>
        <r>
          <rPr>
            <sz val="9"/>
            <color indexed="81"/>
            <rFont val="Tahoma"/>
            <family val="2"/>
          </rPr>
          <t xml:space="preserve">
Cash        70,643.63
Res        166,957.37
Balance         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Roe</author>
  </authors>
  <commentList>
    <comment ref="O4" authorId="0" shapeId="0" xr:uid="{D39B8320-01CA-4C9A-BC8F-A0D5BFEAD255}">
      <text>
        <r>
          <rPr>
            <b/>
            <sz val="9"/>
            <color indexed="81"/>
            <rFont val="Tahoma"/>
            <family val="2"/>
          </rPr>
          <t>Meghan Roe:</t>
        </r>
        <r>
          <rPr>
            <sz val="9"/>
            <color indexed="81"/>
            <rFont val="Tahoma"/>
            <family val="2"/>
          </rPr>
          <t xml:space="preserve">
10% of next years budget
</t>
        </r>
      </text>
    </comment>
    <comment ref="O6" authorId="0" shapeId="0" xr:uid="{EC6815E9-7F98-486E-B15C-A84D07365AEF}">
      <text>
        <r>
          <rPr>
            <b/>
            <sz val="9"/>
            <color indexed="81"/>
            <rFont val="Tahoma"/>
            <family val="2"/>
          </rPr>
          <t>Meghan Roe:</t>
        </r>
        <r>
          <rPr>
            <sz val="9"/>
            <color indexed="81"/>
            <rFont val="Tahoma"/>
            <family val="2"/>
          </rPr>
          <t xml:space="preserve">
20% of next year's budget</t>
        </r>
      </text>
    </comment>
    <comment ref="O9" authorId="0" shapeId="0" xr:uid="{2D4A6407-3CAE-461E-9210-7035ECC7E34A}">
      <text>
        <r>
          <rPr>
            <b/>
            <sz val="9"/>
            <color indexed="81"/>
            <rFont val="Tahoma"/>
            <family val="2"/>
          </rPr>
          <t>Meghan Roe:</t>
        </r>
        <r>
          <rPr>
            <sz val="9"/>
            <color indexed="81"/>
            <rFont val="Tahoma"/>
            <family val="2"/>
          </rPr>
          <t xml:space="preserve">
20% of next year's budget</t>
        </r>
      </text>
    </comment>
    <comment ref="O11" authorId="0" shapeId="0" xr:uid="{1996323D-B803-4963-9ABB-605AEA42A75D}">
      <text>
        <r>
          <rPr>
            <b/>
            <sz val="9"/>
            <color indexed="81"/>
            <rFont val="Tahoma"/>
            <family val="2"/>
          </rPr>
          <t>Meghan Roe:</t>
        </r>
        <r>
          <rPr>
            <sz val="9"/>
            <color indexed="81"/>
            <rFont val="Tahoma"/>
            <family val="2"/>
          </rPr>
          <t xml:space="preserve">
35% of next year's budget</t>
        </r>
      </text>
    </comment>
    <comment ref="O26" authorId="0" shapeId="0" xr:uid="{2C3C5222-6354-42BD-97B8-2C7CC09CF951}">
      <text>
        <r>
          <rPr>
            <b/>
            <sz val="9"/>
            <color indexed="81"/>
            <rFont val="Tahoma"/>
            <family val="2"/>
          </rPr>
          <t>Meghan Roe:</t>
        </r>
        <r>
          <rPr>
            <sz val="9"/>
            <color indexed="81"/>
            <rFont val="Tahoma"/>
            <family val="2"/>
          </rPr>
          <t xml:space="preserve">
10% of next year's budget</t>
        </r>
      </text>
    </comment>
    <comment ref="O28" authorId="0" shapeId="0" xr:uid="{EBFEABC4-43A3-4EC6-98BD-BC799C86C4CF}">
      <text>
        <r>
          <rPr>
            <b/>
            <sz val="9"/>
            <color indexed="81"/>
            <rFont val="Tahoma"/>
            <family val="2"/>
          </rPr>
          <t>Meghan Roe:</t>
        </r>
        <r>
          <rPr>
            <sz val="9"/>
            <color indexed="81"/>
            <rFont val="Tahoma"/>
            <family val="2"/>
          </rPr>
          <t xml:space="preserve">
20% of next year's budget</t>
        </r>
      </text>
    </comment>
    <comment ref="O30" authorId="0" shapeId="0" xr:uid="{497711C1-1216-4C44-BD7F-E1114922B492}">
      <text>
        <r>
          <rPr>
            <b/>
            <sz val="9"/>
            <color indexed="81"/>
            <rFont val="Tahoma"/>
            <family val="2"/>
          </rPr>
          <t>Meghan Roe:</t>
        </r>
        <r>
          <rPr>
            <sz val="9"/>
            <color indexed="81"/>
            <rFont val="Tahoma"/>
            <family val="2"/>
          </rPr>
          <t xml:space="preserve">
20% of next year's budget</t>
        </r>
      </text>
    </comment>
    <comment ref="O32" authorId="0" shapeId="0" xr:uid="{E55230EE-6533-4072-8A6D-9A93B883D177}">
      <text>
        <r>
          <rPr>
            <b/>
            <sz val="9"/>
            <color indexed="81"/>
            <rFont val="Tahoma"/>
            <family val="2"/>
          </rPr>
          <t>Meghan Roe:</t>
        </r>
        <r>
          <rPr>
            <sz val="9"/>
            <color indexed="81"/>
            <rFont val="Tahoma"/>
            <family val="2"/>
          </rPr>
          <t xml:space="preserve">
35% of next year's budget</t>
        </r>
      </text>
    </comment>
  </commentList>
</comments>
</file>

<file path=xl/sharedStrings.xml><?xml version="1.0" encoding="utf-8"?>
<sst xmlns="http://schemas.openxmlformats.org/spreadsheetml/2006/main" count="163" uniqueCount="71">
  <si>
    <t>Through June 2022</t>
  </si>
  <si>
    <t>YTD</t>
  </si>
  <si>
    <t>Remaining</t>
  </si>
  <si>
    <t>EXPENDITURES</t>
  </si>
  <si>
    <t>REVENUES</t>
  </si>
  <si>
    <t>Fund #</t>
  </si>
  <si>
    <t>ELEMENTARY</t>
  </si>
  <si>
    <t>Budget</t>
  </si>
  <si>
    <t>Commit.</t>
  </si>
  <si>
    <t>Balance</t>
  </si>
  <si>
    <t>% Remaining</t>
  </si>
  <si>
    <t>Cash Reapp.</t>
  </si>
  <si>
    <t>% To Date</t>
  </si>
  <si>
    <t>BUDGETED FUNDS</t>
  </si>
  <si>
    <t>General</t>
  </si>
  <si>
    <t>Transportation</t>
  </si>
  <si>
    <t>Bus Depreciation</t>
  </si>
  <si>
    <t>Tuition</t>
  </si>
  <si>
    <t>Retirement</t>
  </si>
  <si>
    <t>Adult Ed</t>
  </si>
  <si>
    <t xml:space="preserve">Technology </t>
  </si>
  <si>
    <t>Flexibility</t>
  </si>
  <si>
    <t>Debt Service</t>
  </si>
  <si>
    <t>Building Reserve</t>
  </si>
  <si>
    <t>ELEMENTARY BUDGETED FUNDS SUBTOTAL</t>
  </si>
  <si>
    <t>CASH FUNDS</t>
  </si>
  <si>
    <t>Food Service</t>
  </si>
  <si>
    <t>Misc. Federal Programs</t>
  </si>
  <si>
    <t>Rental</t>
  </si>
  <si>
    <t>Impact Aid</t>
  </si>
  <si>
    <t>Building</t>
  </si>
  <si>
    <t>Day Care</t>
  </si>
  <si>
    <t>Interlocal</t>
  </si>
  <si>
    <t>ELEMENTARY GRAND TOTAL</t>
  </si>
  <si>
    <t>ELEMENTARY CASH FUNDS SUBTOTAL</t>
  </si>
  <si>
    <t>HIGH SCHOOL</t>
  </si>
  <si>
    <t>Total</t>
  </si>
  <si>
    <t>HIGH SCHOOL BUDGETED FUNDS SUBTOTAL</t>
  </si>
  <si>
    <t>Misc.</t>
  </si>
  <si>
    <t>Traffic Ed</t>
  </si>
  <si>
    <t>Purchasing</t>
  </si>
  <si>
    <t>Self Insurance</t>
  </si>
  <si>
    <t>Student Activities</t>
  </si>
  <si>
    <t>Endowment (Student Scholarships)</t>
  </si>
  <si>
    <t>Payroll</t>
  </si>
  <si>
    <t>Claims</t>
  </si>
  <si>
    <t>Retirement/COBRA</t>
  </si>
  <si>
    <t>HIGH SCHOOL CASH FUNDS SUBTOTAL</t>
  </si>
  <si>
    <t>HIGH SCHOOL GRAND TOTAL</t>
  </si>
  <si>
    <t>XXXX PUBLIC SCHOOLS MONTHLY BUDGET REPORT</t>
  </si>
  <si>
    <t>Budget Remaining</t>
  </si>
  <si>
    <t>Res %</t>
  </si>
  <si>
    <t>Through February 2022</t>
  </si>
  <si>
    <t>XXXX PUBLIC SCHOOLS CASH REPORT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</si>
  <si>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</si>
  <si>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</si>
  <si>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</si>
  <si>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</si>
  <si>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</si>
  <si>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</si>
  <si>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</si>
  <si>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</si>
  <si>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</si>
  <si>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</si>
  <si>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</si>
  <si>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</si>
  <si>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END</t>
  </si>
  <si>
    <t>RESERVES</t>
  </si>
  <si>
    <t>TRANSFERS</t>
  </si>
  <si>
    <t>HIGH SCHOOL GRAND TOTAL CASH</t>
  </si>
  <si>
    <t>ELEMENTARY GRAND TOTAL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</si>
</sst>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10" fontId="0" fillId="0" borderId="2" xfId="0" applyNumberFormat="1" applyBorder="1"/>
    <xf numFmtId="0" fontId="2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4" fontId="0" fillId="2" borderId="0" xfId="0" applyNumberFormat="1" applyFill="1"/>
    <xf numFmtId="44" fontId="1" fillId="2" borderId="0" xfId="0" applyNumberFormat="1" applyFont="1" applyFill="1"/>
    <xf numFmtId="10" fontId="0" fillId="2" borderId="0" xfId="0" applyNumberFormat="1" applyFill="1"/>
    <xf numFmtId="9" fontId="0" fillId="0" borderId="0" xfId="0" applyNumberFormat="1"/>
    <xf numFmtId="44" fontId="0" fillId="3" borderId="0" xfId="0" applyNumberFormat="1" applyFill="1"/>
    <xf numFmtId="0" fontId="4" fillId="0" borderId="0" xfId="0" applyFont="1" applyAlignment="1">
      <alignment horizontal="center"/>
    </xf>
    <xf numFmtId="44" fontId="0" fillId="0" borderId="0" xfId="0" applyNumberFormat="1"/>
    <xf numFmtId="44" fontId="1" fillId="0" borderId="0" xfId="0" applyNumberFormat="1" applyFont="1"/>
    <xf numFmtId="10" fontId="0" fillId="0" borderId="0" xfId="0" applyNumberFormat="1"/>
    <xf numFmtId="0" fontId="4" fillId="4" borderId="0" xfId="0" applyFont="1" applyFill="1"/>
    <xf numFmtId="44" fontId="0" fillId="4" borderId="0" xfId="0" applyNumberFormat="1" applyFill="1"/>
    <xf numFmtId="0" fontId="5" fillId="2" borderId="0" xfId="0" applyFont="1" applyFill="1"/>
    <xf numFmtId="0" fontId="4" fillId="5" borderId="0" xfId="0" applyFont="1" applyFill="1"/>
    <xf numFmtId="44" fontId="0" fillId="5" borderId="0" xfId="0" applyNumberFormat="1" applyFill="1"/>
    <xf numFmtId="0" fontId="4" fillId="6" borderId="1" xfId="0" applyFont="1" applyFill="1" applyBorder="1" applyAlignment="1">
      <alignment horizontal="center"/>
    </xf>
    <xf numFmtId="10" fontId="0" fillId="6" borderId="2" xfId="0" applyNumberFormat="1" applyFill="1" applyBorder="1"/>
    <xf numFmtId="0" fontId="2" fillId="0" borderId="0" xfId="0" applyFont="1"/>
    <xf numFmtId="1" fontId="5" fillId="6" borderId="0" xfId="0" applyNumberFormat="1" applyFont="1" applyFill="1" applyAlignment="1">
      <alignment horizontal="center"/>
    </xf>
    <xf numFmtId="0" fontId="4" fillId="6" borderId="0" xfId="0" applyFont="1" applyFill="1"/>
    <xf numFmtId="44" fontId="0" fillId="6" borderId="0" xfId="0" applyNumberFormat="1" applyFill="1"/>
    <xf numFmtId="44" fontId="1" fillId="6" borderId="0" xfId="0" applyNumberFormat="1" applyFont="1" applyFill="1"/>
    <xf numFmtId="10" fontId="0" fillId="6" borderId="0" xfId="0" applyNumberFormat="1" applyFill="1"/>
    <xf numFmtId="0" fontId="5" fillId="6" borderId="0" xfId="0" applyFont="1" applyFill="1"/>
    <xf numFmtId="44" fontId="2" fillId="6" borderId="0" xfId="0" applyNumberFormat="1" applyFont="1" applyFill="1"/>
    <xf numFmtId="44" fontId="2" fillId="0" borderId="0" xfId="0" applyNumberFormat="1" applyFont="1"/>
    <xf numFmtId="44" fontId="6" fillId="6" borderId="0" xfId="0" applyNumberFormat="1" applyFont="1" applyFill="1"/>
    <xf numFmtId="0" fontId="5" fillId="7" borderId="0" xfId="0" applyFont="1" applyFill="1"/>
    <xf numFmtId="44" fontId="2" fillId="7" borderId="0" xfId="0" applyNumberFormat="1" applyFont="1" applyFill="1"/>
    <xf numFmtId="0" fontId="5" fillId="8" borderId="0" xfId="0" applyFont="1" applyFill="1"/>
    <xf numFmtId="44" fontId="2" fillId="8" borderId="0" xfId="0" applyNumberFormat="1" applyFont="1" applyFill="1"/>
    <xf numFmtId="0" fontId="9" fillId="0" borderId="0" xfId="0" applyFont="1"/>
    <xf numFmtId="44" fontId="0" fillId="9" borderId="0" xfId="0" applyNumberFormat="1" applyFill="1"/>
    <xf numFmtId="0" fontId="10" fillId="0" borderId="3" xfId="0" applyFont="1" applyBorder="1" applyAlignment="1">
      <alignment horizontal="center"/>
    </xf>
    <xf numFmtId="0" fontId="5" fillId="0" borderId="0" xfId="0" applyFont="1"/>
    <xf numFmtId="44" fontId="0" fillId="8" borderId="0" xfId="0" applyNumberFormat="1" applyFill="1"/>
    <xf numFmtId="0" fontId="5" fillId="4" borderId="0" xfId="0" applyFont="1" applyFill="1" applyAlignment="1">
      <alignment horizontal="right"/>
    </xf>
    <xf numFmtId="0" fontId="5" fillId="6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9E23-A244-428A-896D-B5C3059483EF}">
  <dimension ref="A1:M69"/>
  <sheetViews>
    <sheetView tabSelected="1" workbookViewId="0">
      <selection activeCell="B5" sqref="B5"/>
    </sheetView>
  </sheetViews>
  <sheetFormatPr defaultRowHeight="15.75" x14ac:dyDescent="0.5"/>
  <cols>
    <col min="1" max="1" width="6.6640625" style="2" bestFit="1" customWidth="1"/>
    <col min="2" max="2" width="39.53125" style="2" customWidth="1"/>
    <col min="3" max="3" width="17.9296875" customWidth="1"/>
    <col min="4" max="5" width="18.3984375" customWidth="1"/>
    <col min="6" max="6" width="17.86328125" customWidth="1"/>
    <col min="7" max="7" width="11.19921875" customWidth="1"/>
    <col min="8" max="8" width="5.6640625" customWidth="1"/>
    <col min="9" max="9" width="13.3984375" bestFit="1" customWidth="1"/>
    <col min="10" max="11" width="17.86328125" customWidth="1"/>
    <col min="12" max="12" width="11.19921875" bestFit="1" customWidth="1"/>
  </cols>
  <sheetData>
    <row r="1" spans="1:12" s="1" customFormat="1" ht="23.25" x14ac:dyDescent="0.7">
      <c r="A1" s="48" t="s">
        <v>49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16.149999999999999" thickBot="1" x14ac:dyDescent="0.55000000000000004"/>
    <row r="3" spans="1:12" ht="16.149999999999999" thickBot="1" x14ac:dyDescent="0.55000000000000004">
      <c r="A3" s="3">
        <v>8</v>
      </c>
      <c r="B3" s="41" t="s">
        <v>52</v>
      </c>
      <c r="G3" s="4">
        <f>A3/12</f>
        <v>0.66666666666666663</v>
      </c>
      <c r="H3" t="s">
        <v>1</v>
      </c>
      <c r="K3" s="4">
        <f>A3/12</f>
        <v>0.66666666666666663</v>
      </c>
      <c r="L3" t="s">
        <v>1</v>
      </c>
    </row>
    <row r="4" spans="1:12" x14ac:dyDescent="0.5">
      <c r="G4" s="4">
        <f>1-G3</f>
        <v>0.33333333333333337</v>
      </c>
      <c r="H4" t="s">
        <v>2</v>
      </c>
      <c r="K4" s="4">
        <f>1-K3</f>
        <v>0.33333333333333337</v>
      </c>
      <c r="L4" t="s">
        <v>2</v>
      </c>
    </row>
    <row r="6" spans="1:12" x14ac:dyDescent="0.5">
      <c r="C6" s="49" t="s">
        <v>3</v>
      </c>
      <c r="D6" s="49"/>
      <c r="E6" s="49"/>
      <c r="F6" s="49"/>
      <c r="G6" s="49"/>
      <c r="I6" s="49" t="s">
        <v>4</v>
      </c>
      <c r="J6" s="49"/>
      <c r="K6" s="49"/>
    </row>
    <row r="7" spans="1:12" s="5" customFormat="1" x14ac:dyDescent="0.5">
      <c r="A7" s="6" t="s">
        <v>5</v>
      </c>
      <c r="B7" s="7" t="s">
        <v>6</v>
      </c>
      <c r="C7" s="8" t="s">
        <v>7</v>
      </c>
      <c r="D7" s="8" t="s">
        <v>1</v>
      </c>
      <c r="E7" s="8" t="s">
        <v>8</v>
      </c>
      <c r="F7" s="8" t="s">
        <v>50</v>
      </c>
      <c r="G7" s="8" t="s">
        <v>10</v>
      </c>
      <c r="H7" s="5" t="s">
        <v>51</v>
      </c>
      <c r="I7" s="8" t="s">
        <v>11</v>
      </c>
      <c r="J7" s="8" t="s">
        <v>1</v>
      </c>
      <c r="K7" s="8" t="s">
        <v>12</v>
      </c>
    </row>
    <row r="8" spans="1:12" s="5" customFormat="1" x14ac:dyDescent="0.5">
      <c r="B8" s="7" t="s">
        <v>13</v>
      </c>
    </row>
    <row r="9" spans="1:12" x14ac:dyDescent="0.5">
      <c r="A9" s="9">
        <v>101</v>
      </c>
      <c r="B9" s="10" t="s">
        <v>14</v>
      </c>
      <c r="C9" s="11">
        <v>1000000</v>
      </c>
      <c r="D9" s="12">
        <v>850000</v>
      </c>
      <c r="E9" s="11"/>
      <c r="F9" s="11">
        <f t="shared" ref="F9:F18" si="0">C9-D9-E9</f>
        <v>150000</v>
      </c>
      <c r="G9" s="13">
        <f t="shared" ref="G9:G18" si="1">F9/C9</f>
        <v>0.15</v>
      </c>
      <c r="H9" s="14">
        <v>0.1</v>
      </c>
      <c r="I9" s="15">
        <v>11470.75</v>
      </c>
      <c r="J9" s="12"/>
      <c r="K9" s="13">
        <f t="shared" ref="K9:K18" si="2">J9/C9</f>
        <v>0</v>
      </c>
    </row>
    <row r="10" spans="1:12" x14ac:dyDescent="0.5">
      <c r="A10" s="16">
        <v>110</v>
      </c>
      <c r="B10" s="2" t="s">
        <v>15</v>
      </c>
      <c r="C10" s="17"/>
      <c r="D10" s="18"/>
      <c r="E10" s="17"/>
      <c r="F10" s="17">
        <f t="shared" si="0"/>
        <v>0</v>
      </c>
      <c r="G10" s="19" t="e">
        <f t="shared" si="1"/>
        <v>#DIV/0!</v>
      </c>
      <c r="H10" s="14">
        <v>0.2</v>
      </c>
      <c r="I10" s="15"/>
      <c r="J10" s="18"/>
      <c r="K10" s="19" t="e">
        <f t="shared" si="2"/>
        <v>#DIV/0!</v>
      </c>
    </row>
    <row r="11" spans="1:12" x14ac:dyDescent="0.5">
      <c r="A11" s="9">
        <v>111</v>
      </c>
      <c r="B11" s="10" t="s">
        <v>16</v>
      </c>
      <c r="C11" s="11"/>
      <c r="D11" s="12"/>
      <c r="E11" s="11"/>
      <c r="F11" s="11">
        <f t="shared" si="0"/>
        <v>0</v>
      </c>
      <c r="G11" s="13" t="e">
        <f t="shared" si="1"/>
        <v>#DIV/0!</v>
      </c>
      <c r="H11" s="17"/>
      <c r="I11" s="11"/>
      <c r="J11" s="12"/>
      <c r="K11" s="13" t="e">
        <f t="shared" si="2"/>
        <v>#DIV/0!</v>
      </c>
    </row>
    <row r="12" spans="1:12" x14ac:dyDescent="0.5">
      <c r="A12" s="16">
        <v>113</v>
      </c>
      <c r="B12" s="2" t="s">
        <v>17</v>
      </c>
      <c r="C12" s="17"/>
      <c r="D12" s="18"/>
      <c r="E12" s="17"/>
      <c r="F12" s="17">
        <f t="shared" si="0"/>
        <v>0</v>
      </c>
      <c r="G12" s="19" t="e">
        <f t="shared" si="1"/>
        <v>#DIV/0!</v>
      </c>
      <c r="H12" s="17"/>
      <c r="I12" s="17"/>
      <c r="J12" s="18"/>
      <c r="K12" s="19" t="e">
        <f t="shared" si="2"/>
        <v>#DIV/0!</v>
      </c>
    </row>
    <row r="13" spans="1:12" x14ac:dyDescent="0.5">
      <c r="A13" s="9">
        <v>114</v>
      </c>
      <c r="B13" s="10" t="s">
        <v>18</v>
      </c>
      <c r="C13" s="11"/>
      <c r="D13" s="12"/>
      <c r="E13" s="11"/>
      <c r="F13" s="11">
        <f t="shared" si="0"/>
        <v>0</v>
      </c>
      <c r="G13" s="13" t="e">
        <f t="shared" si="1"/>
        <v>#DIV/0!</v>
      </c>
      <c r="H13" s="14">
        <v>0.2</v>
      </c>
      <c r="I13" s="15">
        <v>1840.91</v>
      </c>
      <c r="J13" s="12"/>
      <c r="K13" s="13" t="e">
        <f t="shared" si="2"/>
        <v>#DIV/0!</v>
      </c>
    </row>
    <row r="14" spans="1:12" x14ac:dyDescent="0.5">
      <c r="A14" s="16">
        <v>117</v>
      </c>
      <c r="B14" s="2" t="s">
        <v>19</v>
      </c>
      <c r="C14" s="17"/>
      <c r="D14" s="18"/>
      <c r="E14" s="17"/>
      <c r="F14" s="17">
        <f t="shared" si="0"/>
        <v>0</v>
      </c>
      <c r="G14" s="19" t="e">
        <f t="shared" si="1"/>
        <v>#DIV/0!</v>
      </c>
      <c r="H14" s="14">
        <v>0.35</v>
      </c>
      <c r="I14" s="17"/>
      <c r="J14" s="18"/>
      <c r="K14" s="19" t="e">
        <f t="shared" si="2"/>
        <v>#DIV/0!</v>
      </c>
    </row>
    <row r="15" spans="1:12" x14ac:dyDescent="0.5">
      <c r="A15" s="9">
        <v>128</v>
      </c>
      <c r="B15" s="10" t="s">
        <v>20</v>
      </c>
      <c r="C15" s="11"/>
      <c r="D15" s="12"/>
      <c r="E15" s="11"/>
      <c r="F15" s="11">
        <f t="shared" si="0"/>
        <v>0</v>
      </c>
      <c r="G15" s="13" t="e">
        <f t="shared" si="1"/>
        <v>#DIV/0!</v>
      </c>
      <c r="H15" s="17"/>
      <c r="I15" s="11"/>
      <c r="J15" s="12"/>
      <c r="K15" s="13" t="e">
        <f t="shared" si="2"/>
        <v>#DIV/0!</v>
      </c>
    </row>
    <row r="16" spans="1:12" x14ac:dyDescent="0.5">
      <c r="A16" s="16">
        <v>129</v>
      </c>
      <c r="B16" s="2" t="s">
        <v>21</v>
      </c>
      <c r="C16" s="17"/>
      <c r="D16" s="18"/>
      <c r="E16" s="17"/>
      <c r="F16" s="17">
        <f t="shared" si="0"/>
        <v>0</v>
      </c>
      <c r="G16" s="19" t="e">
        <f t="shared" si="1"/>
        <v>#DIV/0!</v>
      </c>
      <c r="H16" s="17"/>
      <c r="I16" s="17"/>
      <c r="J16" s="18"/>
      <c r="K16" s="19" t="e">
        <f t="shared" si="2"/>
        <v>#DIV/0!</v>
      </c>
    </row>
    <row r="17" spans="1:11" x14ac:dyDescent="0.5">
      <c r="A17" s="9">
        <v>150</v>
      </c>
      <c r="B17" s="10" t="s">
        <v>22</v>
      </c>
      <c r="C17" s="11"/>
      <c r="D17" s="12"/>
      <c r="E17" s="11"/>
      <c r="F17" s="11">
        <f t="shared" si="0"/>
        <v>0</v>
      </c>
      <c r="G17" s="13" t="e">
        <f t="shared" si="1"/>
        <v>#DIV/0!</v>
      </c>
      <c r="H17" s="17"/>
      <c r="I17" s="11"/>
      <c r="J17" s="12"/>
      <c r="K17" s="13" t="e">
        <f t="shared" si="2"/>
        <v>#DIV/0!</v>
      </c>
    </row>
    <row r="18" spans="1:11" x14ac:dyDescent="0.5">
      <c r="A18" s="16">
        <v>161</v>
      </c>
      <c r="B18" s="2" t="s">
        <v>23</v>
      </c>
      <c r="C18" s="17"/>
      <c r="D18" s="18"/>
      <c r="E18" s="17"/>
      <c r="F18" s="17">
        <f t="shared" si="0"/>
        <v>0</v>
      </c>
      <c r="G18" s="19" t="e">
        <f t="shared" si="1"/>
        <v>#DIV/0!</v>
      </c>
      <c r="H18" s="17"/>
      <c r="I18" s="17"/>
      <c r="J18" s="18"/>
      <c r="K18" s="19" t="e">
        <f t="shared" si="2"/>
        <v>#DIV/0!</v>
      </c>
    </row>
    <row r="19" spans="1:11" x14ac:dyDescent="0.5">
      <c r="A19" s="20"/>
      <c r="B19" s="20" t="s">
        <v>24</v>
      </c>
      <c r="C19" s="21">
        <f>SUM(C9:C18)</f>
        <v>1000000</v>
      </c>
      <c r="D19" s="21">
        <f>SUM(D9:D17)</f>
        <v>850000</v>
      </c>
      <c r="E19" s="21">
        <f t="shared" ref="E19:F19" si="3">SUM(E9:E18)</f>
        <v>0</v>
      </c>
      <c r="F19" s="21">
        <f t="shared" si="3"/>
        <v>150000</v>
      </c>
      <c r="G19" s="17"/>
      <c r="H19" s="17"/>
      <c r="I19" s="21">
        <f t="shared" ref="I19:J19" si="4">SUM(I9:I18)</f>
        <v>13311.66</v>
      </c>
      <c r="J19" s="21">
        <f t="shared" si="4"/>
        <v>0</v>
      </c>
      <c r="K19" s="21"/>
    </row>
    <row r="20" spans="1:11" x14ac:dyDescent="0.5">
      <c r="C20" s="17"/>
      <c r="D20" s="17"/>
      <c r="E20" s="17"/>
      <c r="F20" s="17"/>
      <c r="G20" s="17"/>
      <c r="H20" s="17"/>
      <c r="I20" s="17"/>
      <c r="J20" s="17"/>
      <c r="K20" s="17"/>
    </row>
    <row r="21" spans="1:11" x14ac:dyDescent="0.5">
      <c r="A21" s="16"/>
      <c r="B21" s="22" t="s">
        <v>25</v>
      </c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5">
      <c r="A22" s="9">
        <v>112</v>
      </c>
      <c r="B22" s="10" t="s">
        <v>26</v>
      </c>
      <c r="C22" s="11"/>
      <c r="D22" s="12"/>
      <c r="E22" s="11"/>
      <c r="F22" s="11">
        <f t="shared" ref="F22:F28" si="5">C22-D22-E22</f>
        <v>0</v>
      </c>
      <c r="G22" s="19"/>
      <c r="H22" s="17"/>
      <c r="I22" s="11"/>
      <c r="J22" s="12"/>
      <c r="K22" s="19"/>
    </row>
    <row r="23" spans="1:11" x14ac:dyDescent="0.5">
      <c r="A23" s="16">
        <v>115</v>
      </c>
      <c r="B23" s="2" t="s">
        <v>27</v>
      </c>
      <c r="C23" s="17"/>
      <c r="D23" s="17"/>
      <c r="E23" s="17"/>
      <c r="F23" s="17">
        <f t="shared" si="5"/>
        <v>0</v>
      </c>
      <c r="G23" s="19"/>
      <c r="H23" s="17"/>
      <c r="I23" s="17"/>
      <c r="J23" s="17"/>
      <c r="K23" s="19"/>
    </row>
    <row r="24" spans="1:11" x14ac:dyDescent="0.5">
      <c r="A24" s="9">
        <v>120</v>
      </c>
      <c r="B24" s="10" t="s">
        <v>28</v>
      </c>
      <c r="C24" s="11"/>
      <c r="D24" s="12"/>
      <c r="E24" s="11"/>
      <c r="F24" s="11">
        <f t="shared" si="5"/>
        <v>0</v>
      </c>
      <c r="G24" s="19"/>
      <c r="H24" s="17"/>
      <c r="I24" s="11"/>
      <c r="J24" s="12"/>
      <c r="K24" s="19"/>
    </row>
    <row r="25" spans="1:11" x14ac:dyDescent="0.5">
      <c r="A25" s="16">
        <v>126</v>
      </c>
      <c r="B25" s="2" t="s">
        <v>29</v>
      </c>
      <c r="C25" s="17"/>
      <c r="D25" s="18"/>
      <c r="E25" s="17"/>
      <c r="F25" s="17">
        <f t="shared" si="5"/>
        <v>0</v>
      </c>
      <c r="G25" s="19"/>
      <c r="H25" s="17"/>
      <c r="I25" s="17"/>
      <c r="J25" s="18"/>
      <c r="K25" s="19"/>
    </row>
    <row r="26" spans="1:11" x14ac:dyDescent="0.5">
      <c r="A26" s="9">
        <v>160</v>
      </c>
      <c r="B26" s="10" t="s">
        <v>30</v>
      </c>
      <c r="C26" s="11"/>
      <c r="D26" s="12"/>
      <c r="E26" s="11"/>
      <c r="F26" s="11">
        <f t="shared" si="5"/>
        <v>0</v>
      </c>
      <c r="G26" s="19"/>
      <c r="H26" s="17"/>
      <c r="I26" s="11"/>
      <c r="J26" s="12"/>
      <c r="K26" s="19"/>
    </row>
    <row r="27" spans="1:11" x14ac:dyDescent="0.5">
      <c r="A27" s="16">
        <v>170</v>
      </c>
      <c r="B27" s="2" t="s">
        <v>31</v>
      </c>
      <c r="C27" s="17"/>
      <c r="D27" s="18"/>
      <c r="E27" s="17"/>
      <c r="F27" s="17">
        <f t="shared" si="5"/>
        <v>0</v>
      </c>
      <c r="G27" s="19"/>
      <c r="H27" s="17"/>
      <c r="I27" s="17"/>
      <c r="J27" s="18"/>
      <c r="K27" s="19"/>
    </row>
    <row r="28" spans="1:11" x14ac:dyDescent="0.5">
      <c r="A28" s="9">
        <v>182</v>
      </c>
      <c r="B28" s="10" t="s">
        <v>32</v>
      </c>
      <c r="C28" s="11"/>
      <c r="D28" s="11"/>
      <c r="E28" s="11"/>
      <c r="F28" s="11">
        <f t="shared" si="5"/>
        <v>0</v>
      </c>
      <c r="G28" s="17"/>
      <c r="H28" s="17"/>
      <c r="I28" s="11"/>
      <c r="J28" s="11"/>
      <c r="K28" s="19"/>
    </row>
    <row r="29" spans="1:11" x14ac:dyDescent="0.5">
      <c r="A29" s="20"/>
      <c r="B29" s="20" t="s">
        <v>33</v>
      </c>
      <c r="C29" s="21">
        <f>SUM(C22:C28)</f>
        <v>0</v>
      </c>
      <c r="D29" s="21">
        <f t="shared" ref="D29:F29" si="6">SUM(D22:D28)</f>
        <v>0</v>
      </c>
      <c r="E29" s="21">
        <f t="shared" si="6"/>
        <v>0</v>
      </c>
      <c r="F29" s="21">
        <f t="shared" si="6"/>
        <v>0</v>
      </c>
      <c r="G29" s="17"/>
      <c r="H29" s="17"/>
      <c r="I29" s="21">
        <f t="shared" ref="I29:J29" si="7">SUM(I22:I28)</f>
        <v>0</v>
      </c>
      <c r="J29" s="21">
        <f t="shared" si="7"/>
        <v>0</v>
      </c>
      <c r="K29" s="19"/>
    </row>
    <row r="30" spans="1:11" x14ac:dyDescent="0.5">
      <c r="B30" s="23" t="s">
        <v>34</v>
      </c>
      <c r="C30" s="24">
        <f>C29+C19</f>
        <v>1000000</v>
      </c>
      <c r="D30" s="24">
        <f t="shared" ref="D30:E30" si="8">D29+D19</f>
        <v>850000</v>
      </c>
      <c r="E30" s="24">
        <f t="shared" si="8"/>
        <v>0</v>
      </c>
      <c r="F30" s="24">
        <f>F29+F19</f>
        <v>150000</v>
      </c>
      <c r="G30" s="17"/>
      <c r="H30" s="17"/>
      <c r="I30" s="24">
        <f t="shared" ref="I30:J30" si="9">I29+I19</f>
        <v>13311.66</v>
      </c>
      <c r="J30" s="24">
        <f t="shared" si="9"/>
        <v>0</v>
      </c>
      <c r="K30" s="17"/>
    </row>
    <row r="31" spans="1:11" x14ac:dyDescent="0.5">
      <c r="C31" s="17"/>
      <c r="D31" s="17"/>
      <c r="E31" s="17"/>
      <c r="F31" s="17"/>
      <c r="G31" s="17"/>
      <c r="H31" s="17"/>
      <c r="I31" s="17"/>
      <c r="J31" s="17"/>
      <c r="K31" s="17"/>
    </row>
    <row r="32" spans="1:11" s="1" customFormat="1" ht="23.25" x14ac:dyDescent="0.7">
      <c r="A32" s="48" t="s">
        <v>49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</row>
    <row r="33" spans="1:13" ht="16.149999999999999" thickBot="1" x14ac:dyDescent="0.55000000000000004"/>
    <row r="34" spans="1:13" ht="16.149999999999999" thickBot="1" x14ac:dyDescent="0.55000000000000004">
      <c r="A34" s="25">
        <v>12</v>
      </c>
      <c r="B34" s="41" t="s">
        <v>0</v>
      </c>
      <c r="G34" s="26">
        <f>A34/12</f>
        <v>1</v>
      </c>
      <c r="H34" s="27" t="s">
        <v>1</v>
      </c>
      <c r="K34" s="26">
        <f>A34/12</f>
        <v>1</v>
      </c>
      <c r="L34" s="27" t="s">
        <v>1</v>
      </c>
    </row>
    <row r="35" spans="1:13" x14ac:dyDescent="0.5">
      <c r="G35" s="26">
        <f>1-G34</f>
        <v>0</v>
      </c>
      <c r="H35" s="27" t="s">
        <v>2</v>
      </c>
      <c r="K35" s="26">
        <f>1-K34</f>
        <v>0</v>
      </c>
      <c r="L35" s="27" t="s">
        <v>2</v>
      </c>
    </row>
    <row r="36" spans="1:13" x14ac:dyDescent="0.5">
      <c r="B36" s="28" t="s">
        <v>35</v>
      </c>
      <c r="C36" s="49" t="s">
        <v>3</v>
      </c>
      <c r="D36" s="49"/>
      <c r="E36" s="49"/>
      <c r="F36" s="49"/>
      <c r="G36" s="49"/>
      <c r="I36" s="49" t="s">
        <v>4</v>
      </c>
      <c r="J36" s="49"/>
      <c r="K36" s="49"/>
    </row>
    <row r="37" spans="1:13" x14ac:dyDescent="0.5">
      <c r="B37" s="28" t="s">
        <v>13</v>
      </c>
      <c r="C37" s="8" t="s">
        <v>7</v>
      </c>
      <c r="D37" s="8" t="s">
        <v>1</v>
      </c>
      <c r="E37" s="8" t="s">
        <v>8</v>
      </c>
      <c r="F37" s="8" t="s">
        <v>9</v>
      </c>
      <c r="G37" s="8" t="s">
        <v>10</v>
      </c>
      <c r="H37" s="5"/>
      <c r="I37" s="8" t="s">
        <v>11</v>
      </c>
      <c r="J37" s="8" t="s">
        <v>1</v>
      </c>
      <c r="K37" s="8" t="s">
        <v>36</v>
      </c>
      <c r="L37" s="8" t="s">
        <v>10</v>
      </c>
    </row>
    <row r="38" spans="1:13" x14ac:dyDescent="0.5">
      <c r="A38" s="29">
        <v>201</v>
      </c>
      <c r="B38" s="29" t="s">
        <v>14</v>
      </c>
      <c r="C38" s="30"/>
      <c r="D38" s="31"/>
      <c r="E38" s="30"/>
      <c r="F38" s="30">
        <f>C38-D38</f>
        <v>0</v>
      </c>
      <c r="G38" s="32" t="e">
        <f>F38/C38</f>
        <v>#DIV/0!</v>
      </c>
      <c r="H38" s="14">
        <v>0.1</v>
      </c>
      <c r="I38" s="15">
        <v>0</v>
      </c>
      <c r="J38" s="31">
        <v>4399378.55</v>
      </c>
      <c r="K38" s="30">
        <f>I38+J38</f>
        <v>4399378.55</v>
      </c>
      <c r="L38" s="32" t="e">
        <f>K38/C38</f>
        <v>#DIV/0!</v>
      </c>
      <c r="M38" s="17"/>
    </row>
    <row r="39" spans="1:13" x14ac:dyDescent="0.5">
      <c r="A39" s="2">
        <v>210</v>
      </c>
      <c r="B39" s="2" t="s">
        <v>15</v>
      </c>
      <c r="C39" s="17"/>
      <c r="D39" s="18"/>
      <c r="E39" s="17"/>
      <c r="F39" s="17">
        <f t="shared" ref="F39:F47" si="10">C39-D39</f>
        <v>0</v>
      </c>
      <c r="G39" s="19" t="e">
        <f t="shared" ref="G39:G47" si="11">F39/C39</f>
        <v>#DIV/0!</v>
      </c>
      <c r="H39" s="14">
        <v>0.2</v>
      </c>
      <c r="I39" s="15">
        <v>0</v>
      </c>
      <c r="J39" s="18">
        <v>471559.71</v>
      </c>
      <c r="K39" s="17">
        <f>C39-I39-J39</f>
        <v>-471559.71</v>
      </c>
      <c r="L39" s="19" t="e">
        <f t="shared" ref="L39:L47" si="12">K39/C39</f>
        <v>#DIV/0!</v>
      </c>
      <c r="M39" s="17"/>
    </row>
    <row r="40" spans="1:13" x14ac:dyDescent="0.5">
      <c r="A40" s="29">
        <v>211</v>
      </c>
      <c r="B40" s="29" t="s">
        <v>16</v>
      </c>
      <c r="C40" s="30"/>
      <c r="D40" s="31"/>
      <c r="E40" s="30"/>
      <c r="F40" s="30">
        <f t="shared" si="10"/>
        <v>0</v>
      </c>
      <c r="G40" s="32" t="e">
        <f t="shared" si="11"/>
        <v>#DIV/0!</v>
      </c>
      <c r="H40" s="17"/>
      <c r="I40" s="30"/>
      <c r="J40" s="31">
        <v>210751.2</v>
      </c>
      <c r="K40" s="30">
        <f>I40+J40</f>
        <v>210751.2</v>
      </c>
      <c r="L40" s="32" t="e">
        <f t="shared" si="12"/>
        <v>#DIV/0!</v>
      </c>
      <c r="M40" s="17"/>
    </row>
    <row r="41" spans="1:13" x14ac:dyDescent="0.5">
      <c r="A41" s="2">
        <v>213</v>
      </c>
      <c r="B41" s="2" t="s">
        <v>17</v>
      </c>
      <c r="C41" s="17"/>
      <c r="D41" s="17"/>
      <c r="E41" s="17"/>
      <c r="F41" s="17">
        <f t="shared" si="10"/>
        <v>0</v>
      </c>
      <c r="G41" s="19" t="e">
        <f t="shared" si="11"/>
        <v>#DIV/0!</v>
      </c>
      <c r="H41" s="17"/>
      <c r="I41" s="17"/>
      <c r="J41" s="18">
        <v>114.52</v>
      </c>
      <c r="K41" s="17">
        <f>C41-I41-J41</f>
        <v>-114.52</v>
      </c>
      <c r="L41" s="19" t="e">
        <f t="shared" si="12"/>
        <v>#DIV/0!</v>
      </c>
      <c r="M41" s="17"/>
    </row>
    <row r="42" spans="1:13" x14ac:dyDescent="0.5">
      <c r="A42" s="29">
        <v>214</v>
      </c>
      <c r="B42" s="29" t="s">
        <v>18</v>
      </c>
      <c r="C42" s="30"/>
      <c r="D42" s="31"/>
      <c r="E42" s="30"/>
      <c r="F42" s="30">
        <f t="shared" si="10"/>
        <v>0</v>
      </c>
      <c r="G42" s="32" t="e">
        <f t="shared" si="11"/>
        <v>#DIV/0!</v>
      </c>
      <c r="H42" s="14">
        <v>0.2</v>
      </c>
      <c r="I42" s="15">
        <v>0</v>
      </c>
      <c r="J42" s="31">
        <v>838034.2</v>
      </c>
      <c r="K42" s="30">
        <f>I42+J42</f>
        <v>838034.2</v>
      </c>
      <c r="L42" s="32" t="e">
        <f t="shared" si="12"/>
        <v>#DIV/0!</v>
      </c>
      <c r="M42" s="17"/>
    </row>
    <row r="43" spans="1:13" x14ac:dyDescent="0.5">
      <c r="A43" s="2">
        <v>217</v>
      </c>
      <c r="B43" s="2" t="s">
        <v>19</v>
      </c>
      <c r="C43" s="17"/>
      <c r="D43" s="18"/>
      <c r="E43" s="17"/>
      <c r="F43" s="17">
        <f t="shared" si="10"/>
        <v>0</v>
      </c>
      <c r="G43" s="19" t="e">
        <f t="shared" si="11"/>
        <v>#DIV/0!</v>
      </c>
      <c r="H43" s="14">
        <v>0.35</v>
      </c>
      <c r="I43" s="17"/>
      <c r="J43" s="18">
        <v>9.73</v>
      </c>
      <c r="K43" s="17">
        <f>C43-I43-J43</f>
        <v>-9.73</v>
      </c>
      <c r="L43" s="19" t="e">
        <f t="shared" si="12"/>
        <v>#DIV/0!</v>
      </c>
      <c r="M43" s="17"/>
    </row>
    <row r="44" spans="1:13" x14ac:dyDescent="0.5">
      <c r="A44" s="29">
        <v>228</v>
      </c>
      <c r="B44" s="29" t="s">
        <v>20</v>
      </c>
      <c r="C44" s="30"/>
      <c r="D44" s="31"/>
      <c r="E44" s="30"/>
      <c r="F44" s="30">
        <f t="shared" si="10"/>
        <v>0</v>
      </c>
      <c r="G44" s="32" t="e">
        <f t="shared" si="11"/>
        <v>#DIV/0!</v>
      </c>
      <c r="H44" s="17"/>
      <c r="I44" s="30"/>
      <c r="J44" s="31">
        <v>3339.79</v>
      </c>
      <c r="K44" s="30">
        <f>I44+J44</f>
        <v>3339.79</v>
      </c>
      <c r="L44" s="32" t="e">
        <f t="shared" si="12"/>
        <v>#DIV/0!</v>
      </c>
      <c r="M44" s="17"/>
    </row>
    <row r="45" spans="1:13" x14ac:dyDescent="0.5">
      <c r="A45" s="2">
        <v>229</v>
      </c>
      <c r="B45" s="2" t="s">
        <v>21</v>
      </c>
      <c r="C45" s="17"/>
      <c r="D45" s="18"/>
      <c r="E45" s="17"/>
      <c r="F45" s="17">
        <f t="shared" si="10"/>
        <v>0</v>
      </c>
      <c r="G45" s="19" t="e">
        <f t="shared" si="11"/>
        <v>#DIV/0!</v>
      </c>
      <c r="H45" s="17"/>
      <c r="I45" s="17"/>
      <c r="J45" s="18">
        <v>19762.91</v>
      </c>
      <c r="K45" s="17">
        <f>C45-I45-J45</f>
        <v>-19762.91</v>
      </c>
      <c r="L45" s="19" t="e">
        <f t="shared" si="12"/>
        <v>#DIV/0!</v>
      </c>
      <c r="M45" s="17"/>
    </row>
    <row r="46" spans="1:13" x14ac:dyDescent="0.5">
      <c r="A46" s="29">
        <v>250</v>
      </c>
      <c r="B46" s="29" t="s">
        <v>22</v>
      </c>
      <c r="C46" s="30"/>
      <c r="D46" s="31"/>
      <c r="E46" s="30"/>
      <c r="F46" s="30">
        <f t="shared" si="10"/>
        <v>0</v>
      </c>
      <c r="G46" s="32" t="e">
        <f t="shared" si="11"/>
        <v>#DIV/0!</v>
      </c>
      <c r="H46" s="17"/>
      <c r="I46" s="30"/>
      <c r="J46" s="31">
        <v>427939.71</v>
      </c>
      <c r="K46" s="30">
        <f>I46+J46</f>
        <v>427939.71</v>
      </c>
      <c r="L46" s="32" t="e">
        <f t="shared" si="12"/>
        <v>#DIV/0!</v>
      </c>
      <c r="M46" s="17"/>
    </row>
    <row r="47" spans="1:13" x14ac:dyDescent="0.5">
      <c r="A47" s="2">
        <v>261</v>
      </c>
      <c r="B47" s="2" t="s">
        <v>23</v>
      </c>
      <c r="C47" s="17"/>
      <c r="D47" s="17"/>
      <c r="E47" s="17"/>
      <c r="F47" s="17">
        <f t="shared" si="10"/>
        <v>0</v>
      </c>
      <c r="G47" s="19" t="e">
        <f t="shared" si="11"/>
        <v>#DIV/0!</v>
      </c>
      <c r="H47" s="17"/>
      <c r="I47" s="17"/>
      <c r="J47" s="18">
        <v>70.75</v>
      </c>
      <c r="K47" s="17">
        <f>C47-I47-J47</f>
        <v>-70.75</v>
      </c>
      <c r="L47" s="19" t="e">
        <f t="shared" si="12"/>
        <v>#DIV/0!</v>
      </c>
      <c r="M47" s="17"/>
    </row>
    <row r="48" spans="1:13" s="27" customFormat="1" x14ac:dyDescent="0.5">
      <c r="A48" s="33"/>
      <c r="B48" s="33" t="s">
        <v>37</v>
      </c>
      <c r="C48" s="34">
        <f>SUM(C38:C47)</f>
        <v>0</v>
      </c>
      <c r="D48" s="34">
        <f t="shared" ref="D48:F48" si="13">SUM(D38:D47)</f>
        <v>0</v>
      </c>
      <c r="E48" s="34">
        <f t="shared" si="13"/>
        <v>0</v>
      </c>
      <c r="F48" s="34">
        <f t="shared" si="13"/>
        <v>0</v>
      </c>
      <c r="G48" s="35"/>
      <c r="H48" s="35"/>
      <c r="I48" s="34">
        <f t="shared" ref="I48:K48" si="14">SUM(I38:I47)</f>
        <v>0</v>
      </c>
      <c r="J48" s="34">
        <f t="shared" si="14"/>
        <v>6370961.0700000003</v>
      </c>
      <c r="K48" s="34">
        <f t="shared" si="14"/>
        <v>5387925.8299999991</v>
      </c>
      <c r="L48" s="35"/>
    </row>
    <row r="49" spans="1:13" x14ac:dyDescent="0.5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x14ac:dyDescent="0.5">
      <c r="B50" s="33" t="s">
        <v>25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x14ac:dyDescent="0.5">
      <c r="A51" s="29">
        <v>215</v>
      </c>
      <c r="B51" s="29" t="s">
        <v>38</v>
      </c>
      <c r="C51" s="30"/>
      <c r="D51" s="30"/>
      <c r="E51" s="30"/>
      <c r="F51" s="30">
        <f>C51-D51</f>
        <v>0</v>
      </c>
      <c r="G51" s="19"/>
      <c r="H51" s="17"/>
      <c r="I51" s="30"/>
      <c r="J51" s="30">
        <v>160899.48000000001</v>
      </c>
      <c r="K51" s="30">
        <f>I51+J51</f>
        <v>160899.48000000001</v>
      </c>
      <c r="L51" s="19"/>
      <c r="M51" s="17"/>
    </row>
    <row r="52" spans="1:13" x14ac:dyDescent="0.5">
      <c r="A52" s="2">
        <v>218</v>
      </c>
      <c r="B52" s="2" t="s">
        <v>39</v>
      </c>
      <c r="C52" s="17"/>
      <c r="D52" s="18"/>
      <c r="E52" s="17"/>
      <c r="F52" s="17">
        <f t="shared" ref="F52:F62" si="15">C52-D52</f>
        <v>0</v>
      </c>
      <c r="G52" s="19"/>
      <c r="H52" s="17"/>
      <c r="I52" s="17"/>
      <c r="J52" s="18">
        <v>0</v>
      </c>
      <c r="K52" s="17">
        <f>C52-I52-J52</f>
        <v>0</v>
      </c>
      <c r="L52" s="17"/>
      <c r="M52" s="17"/>
    </row>
    <row r="53" spans="1:13" x14ac:dyDescent="0.5">
      <c r="A53" s="29">
        <v>220</v>
      </c>
      <c r="B53" s="29" t="s">
        <v>28</v>
      </c>
      <c r="C53" s="30"/>
      <c r="D53" s="31"/>
      <c r="E53" s="30"/>
      <c r="F53" s="30">
        <f t="shared" si="15"/>
        <v>0</v>
      </c>
      <c r="G53" s="19"/>
      <c r="H53" s="17"/>
      <c r="I53" s="30"/>
      <c r="J53" s="31">
        <v>0</v>
      </c>
      <c r="K53" s="30">
        <f>I53+J53</f>
        <v>0</v>
      </c>
      <c r="L53" s="19"/>
      <c r="M53" s="17"/>
    </row>
    <row r="54" spans="1:13" x14ac:dyDescent="0.5">
      <c r="A54" s="2">
        <v>226</v>
      </c>
      <c r="B54" s="2" t="s">
        <v>29</v>
      </c>
      <c r="C54" s="17"/>
      <c r="D54" s="18"/>
      <c r="E54" s="17"/>
      <c r="F54" s="17">
        <f t="shared" si="15"/>
        <v>0</v>
      </c>
      <c r="G54" s="19"/>
      <c r="H54" s="17"/>
      <c r="I54" s="17"/>
      <c r="J54" s="18">
        <v>8036345.9800000004</v>
      </c>
      <c r="K54" s="17">
        <f>C54-I54-J54</f>
        <v>-8036345.9800000004</v>
      </c>
      <c r="L54" s="17"/>
      <c r="M54" s="17"/>
    </row>
    <row r="55" spans="1:13" x14ac:dyDescent="0.5">
      <c r="A55" s="29">
        <v>260</v>
      </c>
      <c r="B55" s="29" t="s">
        <v>30</v>
      </c>
      <c r="C55" s="30"/>
      <c r="D55" s="31"/>
      <c r="E55" s="30"/>
      <c r="F55" s="30">
        <f t="shared" si="15"/>
        <v>0</v>
      </c>
      <c r="G55" s="19"/>
      <c r="H55" s="17"/>
      <c r="I55" s="30"/>
      <c r="J55" s="31">
        <v>0</v>
      </c>
      <c r="K55" s="36">
        <f>I55+J55</f>
        <v>0</v>
      </c>
      <c r="L55" s="19"/>
      <c r="M55" s="17"/>
    </row>
    <row r="56" spans="1:13" x14ac:dyDescent="0.5">
      <c r="A56" s="2">
        <v>274</v>
      </c>
      <c r="B56" s="2" t="s">
        <v>40</v>
      </c>
      <c r="C56" s="17"/>
      <c r="D56" s="18"/>
      <c r="E56" s="17"/>
      <c r="F56" s="17">
        <f t="shared" si="15"/>
        <v>0</v>
      </c>
      <c r="G56" s="19"/>
      <c r="H56" s="17"/>
      <c r="I56" s="17"/>
      <c r="J56" s="18">
        <v>1441.84</v>
      </c>
      <c r="K56" s="17">
        <f>C56-I56-J56</f>
        <v>-1441.84</v>
      </c>
      <c r="L56" s="17"/>
      <c r="M56" s="17"/>
    </row>
    <row r="57" spans="1:13" x14ac:dyDescent="0.5">
      <c r="A57" s="29">
        <v>278</v>
      </c>
      <c r="B57" s="29" t="s">
        <v>41</v>
      </c>
      <c r="C57" s="30"/>
      <c r="D57" s="31"/>
      <c r="E57" s="30"/>
      <c r="F57" s="30">
        <f t="shared" si="15"/>
        <v>0</v>
      </c>
      <c r="G57" s="19"/>
      <c r="H57" s="17"/>
      <c r="I57" s="30"/>
      <c r="J57" s="31">
        <v>5042170.18</v>
      </c>
      <c r="K57" s="30">
        <f>I57+J57</f>
        <v>5042170.18</v>
      </c>
      <c r="L57" s="19"/>
      <c r="M57" s="17"/>
    </row>
    <row r="58" spans="1:13" x14ac:dyDescent="0.5">
      <c r="A58" s="2">
        <v>284</v>
      </c>
      <c r="B58" s="2" t="s">
        <v>42</v>
      </c>
      <c r="C58" s="17"/>
      <c r="D58" s="17"/>
      <c r="E58" s="17"/>
      <c r="F58" s="17">
        <f t="shared" si="15"/>
        <v>0</v>
      </c>
      <c r="G58" s="19"/>
      <c r="H58" s="17"/>
      <c r="I58" s="17"/>
      <c r="J58" s="17"/>
      <c r="K58" s="17">
        <f>C58-I58-J58</f>
        <v>0</v>
      </c>
      <c r="L58" s="17"/>
      <c r="M58" s="17"/>
    </row>
    <row r="59" spans="1:13" x14ac:dyDescent="0.5">
      <c r="A59" s="29">
        <v>285</v>
      </c>
      <c r="B59" s="29" t="s">
        <v>43</v>
      </c>
      <c r="C59" s="30"/>
      <c r="D59" s="31"/>
      <c r="E59" s="30"/>
      <c r="F59" s="30">
        <f t="shared" si="15"/>
        <v>0</v>
      </c>
      <c r="G59" s="19"/>
      <c r="H59" s="17"/>
      <c r="I59" s="30"/>
      <c r="J59" s="31">
        <v>17100</v>
      </c>
      <c r="K59" s="30">
        <f>I59+J59</f>
        <v>17100</v>
      </c>
      <c r="L59" s="19"/>
      <c r="M59" s="17"/>
    </row>
    <row r="60" spans="1:13" x14ac:dyDescent="0.5">
      <c r="A60" s="2">
        <v>286</v>
      </c>
      <c r="B60" s="2" t="s">
        <v>44</v>
      </c>
      <c r="C60" s="17"/>
      <c r="D60" s="17"/>
      <c r="E60" s="17"/>
      <c r="F60" s="17">
        <f t="shared" si="15"/>
        <v>0</v>
      </c>
      <c r="G60" s="19"/>
      <c r="H60" s="17"/>
      <c r="I60" s="17"/>
      <c r="J60" s="17"/>
      <c r="K60" s="17">
        <f>C60-I60-J60</f>
        <v>0</v>
      </c>
      <c r="L60" s="17"/>
      <c r="M60" s="17"/>
    </row>
    <row r="61" spans="1:13" x14ac:dyDescent="0.5">
      <c r="A61" s="29">
        <v>287</v>
      </c>
      <c r="B61" s="29" t="s">
        <v>45</v>
      </c>
      <c r="C61" s="30"/>
      <c r="D61" s="30"/>
      <c r="E61" s="30"/>
      <c r="F61" s="30">
        <f t="shared" si="15"/>
        <v>0</v>
      </c>
      <c r="G61" s="19"/>
      <c r="H61" s="17"/>
      <c r="I61" s="30"/>
      <c r="J61" s="30"/>
      <c r="K61" s="30">
        <f>I61+J61</f>
        <v>0</v>
      </c>
      <c r="L61" s="19"/>
      <c r="M61" s="17"/>
    </row>
    <row r="62" spans="1:13" x14ac:dyDescent="0.5">
      <c r="A62" s="2">
        <v>289</v>
      </c>
      <c r="B62" s="2" t="s">
        <v>46</v>
      </c>
      <c r="C62" s="17"/>
      <c r="D62" s="17"/>
      <c r="E62" s="17"/>
      <c r="F62" s="17">
        <f t="shared" si="15"/>
        <v>0</v>
      </c>
      <c r="G62" s="19"/>
      <c r="H62" s="17"/>
      <c r="I62" s="17"/>
      <c r="J62" s="17"/>
      <c r="K62" s="17">
        <f>C62-I62-J62</f>
        <v>0</v>
      </c>
      <c r="L62" s="17"/>
      <c r="M62" s="17"/>
    </row>
    <row r="63" spans="1:13" s="27" customFormat="1" x14ac:dyDescent="0.5">
      <c r="A63" s="37"/>
      <c r="B63" s="37" t="s">
        <v>47</v>
      </c>
      <c r="C63" s="38">
        <f>SUM(C51:C62)</f>
        <v>0</v>
      </c>
      <c r="D63" s="38">
        <f t="shared" ref="D63:F63" si="16">SUM(D51:D62)</f>
        <v>0</v>
      </c>
      <c r="E63" s="38">
        <f t="shared" si="16"/>
        <v>0</v>
      </c>
      <c r="F63" s="38">
        <f t="shared" si="16"/>
        <v>0</v>
      </c>
      <c r="G63" s="35"/>
      <c r="H63" s="35"/>
      <c r="I63" s="38">
        <f t="shared" ref="I63:K63" si="17">SUM(I51:I62)</f>
        <v>0</v>
      </c>
      <c r="J63" s="38">
        <f t="shared" si="17"/>
        <v>13257957.48</v>
      </c>
      <c r="K63" s="38">
        <f t="shared" si="17"/>
        <v>-2817618.16</v>
      </c>
    </row>
    <row r="64" spans="1:13" s="27" customFormat="1" x14ac:dyDescent="0.5">
      <c r="A64" s="39"/>
      <c r="B64" s="39" t="s">
        <v>48</v>
      </c>
      <c r="C64" s="40">
        <f>C63+C48</f>
        <v>0</v>
      </c>
      <c r="D64" s="40">
        <f t="shared" ref="D64:F64" si="18">D63+D48</f>
        <v>0</v>
      </c>
      <c r="E64" s="40">
        <f t="shared" si="18"/>
        <v>0</v>
      </c>
      <c r="F64" s="40">
        <f t="shared" si="18"/>
        <v>0</v>
      </c>
      <c r="G64" s="35"/>
      <c r="H64" s="35"/>
      <c r="I64" s="40">
        <f t="shared" ref="I64:K64" si="19">I63+I48</f>
        <v>0</v>
      </c>
      <c r="J64" s="40">
        <f t="shared" si="19"/>
        <v>19628918.550000001</v>
      </c>
      <c r="K64" s="40">
        <f t="shared" si="19"/>
        <v>2570307.669999999</v>
      </c>
      <c r="L64" s="35"/>
      <c r="M64" s="35"/>
    </row>
    <row r="65" spans="3:13" x14ac:dyDescent="0.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3:13" x14ac:dyDescent="0.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3:13" x14ac:dyDescent="0.5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3:13" x14ac:dyDescent="0.5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</row>
    <row r="69" spans="3:13" x14ac:dyDescent="0.5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</row>
  </sheetData>
  <mergeCells count="6">
    <mergeCell ref="A1:K1"/>
    <mergeCell ref="C6:G6"/>
    <mergeCell ref="I6:K6"/>
    <mergeCell ref="A32:K32"/>
    <mergeCell ref="C36:G36"/>
    <mergeCell ref="I36:K36"/>
  </mergeCells>
  <conditionalFormatting sqref="A1:XFD1048576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1B45-FFBE-4017-9EAE-C646D70C756B}">
  <dimension ref="A1:R53"/>
  <sheetViews>
    <sheetView topLeftCell="D1" workbookViewId="0">
      <selection sqref="A1:K1"/>
    </sheetView>
  </sheetViews>
  <sheetFormatPr defaultRowHeight="15.75" x14ac:dyDescent="0.5"/>
  <cols>
    <col min="1" max="1" width="6.6640625" style="2" bestFit="1" customWidth="1"/>
    <col min="2" max="2" width="35" style="2" customWidth="1"/>
    <col min="3" max="18" width="13.46484375" customWidth="1"/>
  </cols>
  <sheetData>
    <row r="1" spans="1:17" s="1" customFormat="1" ht="23.25" x14ac:dyDescent="0.7">
      <c r="A1" s="48" t="s">
        <v>53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3" spans="1:17" s="5" customFormat="1" x14ac:dyDescent="0.5">
      <c r="A3" s="6" t="s">
        <v>5</v>
      </c>
      <c r="B3" s="7" t="s">
        <v>6</v>
      </c>
      <c r="C3" s="8" t="s">
        <v>54</v>
      </c>
      <c r="D3" s="8" t="s">
        <v>55</v>
      </c>
      <c r="E3" s="8" t="s">
        <v>56</v>
      </c>
      <c r="F3" s="8" t="s">
        <v>57</v>
      </c>
      <c r="G3" s="8" t="s">
        <v>58</v>
      </c>
      <c r="H3" s="8" t="s">
        <v>59</v>
      </c>
      <c r="I3" s="8" t="s">
        <v>60</v>
      </c>
      <c r="J3" s="8" t="s">
        <v>61</v>
      </c>
      <c r="K3" s="8" t="s">
        <v>62</v>
      </c>
      <c r="L3" s="8" t="s">
        <v>63</v>
      </c>
      <c r="M3" s="8" t="s">
        <v>64</v>
      </c>
      <c r="N3" s="8" t="s">
        <v>65</v>
      </c>
      <c r="O3" s="43" t="s">
        <v>67</v>
      </c>
      <c r="P3" s="8" t="s">
        <v>68</v>
      </c>
      <c r="Q3" s="8" t="s">
        <v>66</v>
      </c>
    </row>
    <row r="4" spans="1:17" x14ac:dyDescent="0.5">
      <c r="A4" s="9">
        <v>101</v>
      </c>
      <c r="B4" s="10" t="s">
        <v>14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24"/>
      <c r="O4" s="15"/>
      <c r="P4" s="11"/>
      <c r="Q4" s="42"/>
    </row>
    <row r="5" spans="1:17" x14ac:dyDescent="0.5">
      <c r="A5" s="16">
        <v>110</v>
      </c>
      <c r="B5" s="2" t="s">
        <v>15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42"/>
    </row>
    <row r="6" spans="1:17" x14ac:dyDescent="0.5">
      <c r="A6" s="9">
        <v>111</v>
      </c>
      <c r="B6" s="10" t="s">
        <v>16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24"/>
      <c r="O6" s="15"/>
      <c r="P6" s="11"/>
      <c r="Q6" s="42"/>
    </row>
    <row r="7" spans="1:17" x14ac:dyDescent="0.5">
      <c r="A7" s="16">
        <v>112</v>
      </c>
      <c r="B7" s="2" t="s">
        <v>26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42"/>
    </row>
    <row r="8" spans="1:17" x14ac:dyDescent="0.5">
      <c r="A8" s="9">
        <v>113</v>
      </c>
      <c r="B8" s="10" t="s">
        <v>17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24"/>
      <c r="O8" s="11"/>
      <c r="P8" s="11"/>
      <c r="Q8" s="42"/>
    </row>
    <row r="9" spans="1:17" x14ac:dyDescent="0.5">
      <c r="A9" s="16">
        <v>114</v>
      </c>
      <c r="B9" s="2" t="s">
        <v>18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5"/>
      <c r="P9" s="17"/>
      <c r="Q9" s="42"/>
    </row>
    <row r="10" spans="1:17" x14ac:dyDescent="0.5">
      <c r="A10" s="9">
        <v>115</v>
      </c>
      <c r="B10" s="10" t="s">
        <v>27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24"/>
      <c r="O10" s="11"/>
      <c r="P10" s="11"/>
      <c r="Q10" s="42"/>
    </row>
    <row r="11" spans="1:17" x14ac:dyDescent="0.5">
      <c r="A11" s="16">
        <v>117</v>
      </c>
      <c r="B11" s="2" t="s">
        <v>19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5"/>
      <c r="P11" s="17"/>
      <c r="Q11" s="42"/>
    </row>
    <row r="12" spans="1:17" x14ac:dyDescent="0.5">
      <c r="A12" s="9">
        <v>120</v>
      </c>
      <c r="B12" s="10" t="s">
        <v>28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4"/>
      <c r="O12" s="11"/>
      <c r="P12" s="11"/>
      <c r="Q12" s="42"/>
    </row>
    <row r="13" spans="1:17" x14ac:dyDescent="0.5">
      <c r="A13" s="16">
        <v>126</v>
      </c>
      <c r="B13" s="2" t="s">
        <v>29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42"/>
    </row>
    <row r="14" spans="1:17" x14ac:dyDescent="0.5">
      <c r="A14" s="9">
        <v>128</v>
      </c>
      <c r="B14" s="10" t="s">
        <v>20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24"/>
      <c r="O14" s="11"/>
      <c r="P14" s="11"/>
      <c r="Q14" s="42"/>
    </row>
    <row r="15" spans="1:17" x14ac:dyDescent="0.5">
      <c r="A15" s="16">
        <v>129</v>
      </c>
      <c r="B15" s="2" t="s">
        <v>21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42"/>
    </row>
    <row r="16" spans="1:17" x14ac:dyDescent="0.5">
      <c r="A16" s="9">
        <v>150</v>
      </c>
      <c r="B16" s="10" t="s">
        <v>22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4"/>
      <c r="O16" s="11"/>
      <c r="P16" s="11"/>
      <c r="Q16" s="42"/>
    </row>
    <row r="17" spans="1:18" x14ac:dyDescent="0.5">
      <c r="A17" s="16">
        <v>160</v>
      </c>
      <c r="B17" s="2" t="s">
        <v>30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42"/>
    </row>
    <row r="18" spans="1:18" x14ac:dyDescent="0.5">
      <c r="A18" s="9">
        <v>170</v>
      </c>
      <c r="B18" s="10" t="s">
        <v>31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4"/>
      <c r="O18" s="11"/>
      <c r="P18" s="11"/>
      <c r="Q18" s="42"/>
    </row>
    <row r="19" spans="1:18" x14ac:dyDescent="0.5">
      <c r="A19" s="16">
        <v>161</v>
      </c>
      <c r="B19" s="2" t="s">
        <v>23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42"/>
    </row>
    <row r="20" spans="1:18" x14ac:dyDescent="0.5">
      <c r="A20" s="9">
        <v>182</v>
      </c>
      <c r="B20" s="10" t="s">
        <v>32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24"/>
      <c r="O20" s="11"/>
      <c r="P20" s="11"/>
      <c r="Q20" s="42"/>
    </row>
    <row r="21" spans="1:18" x14ac:dyDescent="0.5">
      <c r="A21" s="20"/>
      <c r="B21" s="46" t="s">
        <v>70</v>
      </c>
      <c r="C21" s="21">
        <f>SUM(C4:C20)</f>
        <v>0</v>
      </c>
      <c r="D21" s="21">
        <f t="shared" ref="D21:Q21" si="0">SUM(D4:D20)</f>
        <v>0</v>
      </c>
      <c r="E21" s="21">
        <f t="shared" si="0"/>
        <v>0</v>
      </c>
      <c r="F21" s="21">
        <f t="shared" si="0"/>
        <v>0</v>
      </c>
      <c r="G21" s="21">
        <f t="shared" si="0"/>
        <v>0</v>
      </c>
      <c r="H21" s="21">
        <f t="shared" si="0"/>
        <v>0</v>
      </c>
      <c r="I21" s="21">
        <f t="shared" si="0"/>
        <v>0</v>
      </c>
      <c r="J21" s="21">
        <f t="shared" si="0"/>
        <v>0</v>
      </c>
      <c r="K21" s="21">
        <f t="shared" si="0"/>
        <v>0</v>
      </c>
      <c r="L21" s="21">
        <f t="shared" si="0"/>
        <v>0</v>
      </c>
      <c r="M21" s="21">
        <f t="shared" si="0"/>
        <v>0</v>
      </c>
      <c r="N21" s="21">
        <f t="shared" si="0"/>
        <v>0</v>
      </c>
      <c r="O21" s="21">
        <f t="shared" si="0"/>
        <v>0</v>
      </c>
      <c r="P21" s="21">
        <f t="shared" si="0"/>
        <v>0</v>
      </c>
      <c r="Q21" s="21">
        <f t="shared" si="0"/>
        <v>0</v>
      </c>
    </row>
    <row r="22" spans="1:18" x14ac:dyDescent="0.5">
      <c r="C22" s="17"/>
      <c r="D22" s="17"/>
      <c r="E22" s="17"/>
      <c r="F22" s="17"/>
      <c r="G22" s="17"/>
      <c r="H22" s="17"/>
      <c r="I22" s="17"/>
      <c r="J22" s="17"/>
      <c r="K22" s="17"/>
    </row>
    <row r="23" spans="1:18" s="1" customFormat="1" ht="23.25" x14ac:dyDescent="0.7">
      <c r="A23" s="48" t="s">
        <v>53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5" spans="1:18" s="27" customFormat="1" x14ac:dyDescent="0.5">
      <c r="A25" s="6" t="s">
        <v>5</v>
      </c>
      <c r="B25" s="44" t="s">
        <v>35</v>
      </c>
      <c r="C25" s="8" t="s">
        <v>54</v>
      </c>
      <c r="D25" s="8" t="s">
        <v>55</v>
      </c>
      <c r="E25" s="8" t="s">
        <v>56</v>
      </c>
      <c r="F25" s="8" t="s">
        <v>57</v>
      </c>
      <c r="G25" s="8" t="s">
        <v>58</v>
      </c>
      <c r="H25" s="8" t="s">
        <v>59</v>
      </c>
      <c r="I25" s="8" t="s">
        <v>60</v>
      </c>
      <c r="J25" s="8" t="s">
        <v>61</v>
      </c>
      <c r="K25" s="8" t="s">
        <v>62</v>
      </c>
      <c r="L25" s="8" t="s">
        <v>63</v>
      </c>
      <c r="M25" s="8" t="s">
        <v>64</v>
      </c>
      <c r="N25" s="8" t="s">
        <v>65</v>
      </c>
      <c r="O25" s="43" t="s">
        <v>67</v>
      </c>
      <c r="P25" s="8" t="s">
        <v>68</v>
      </c>
      <c r="Q25" s="8" t="s">
        <v>66</v>
      </c>
    </row>
    <row r="26" spans="1:18" x14ac:dyDescent="0.5">
      <c r="A26" s="29">
        <v>201</v>
      </c>
      <c r="B26" s="29" t="s">
        <v>14</v>
      </c>
      <c r="C26" s="30"/>
      <c r="D26" s="31"/>
      <c r="E26" s="30"/>
      <c r="F26" s="30"/>
      <c r="G26" s="30"/>
      <c r="H26" s="30"/>
      <c r="I26" s="30"/>
      <c r="J26" s="31"/>
      <c r="K26" s="30"/>
      <c r="L26" s="30"/>
      <c r="M26" s="30"/>
      <c r="N26" s="45"/>
      <c r="O26" s="15"/>
      <c r="P26" s="30"/>
      <c r="Q26" s="42"/>
      <c r="R26" s="17"/>
    </row>
    <row r="27" spans="1:18" x14ac:dyDescent="0.5">
      <c r="A27" s="2">
        <v>210</v>
      </c>
      <c r="B27" s="2" t="s">
        <v>15</v>
      </c>
      <c r="C27" s="17"/>
      <c r="D27" s="18"/>
      <c r="E27" s="17"/>
      <c r="F27" s="17"/>
      <c r="G27" s="17"/>
      <c r="H27" s="17"/>
      <c r="I27" s="17"/>
      <c r="J27" s="18"/>
      <c r="K27" s="17"/>
      <c r="L27" s="17"/>
      <c r="M27" s="17"/>
      <c r="N27" s="17"/>
      <c r="O27" s="17"/>
      <c r="P27" s="17"/>
      <c r="Q27" s="42"/>
      <c r="R27" s="17"/>
    </row>
    <row r="28" spans="1:18" x14ac:dyDescent="0.5">
      <c r="A28" s="29">
        <v>211</v>
      </c>
      <c r="B28" s="29" t="s">
        <v>16</v>
      </c>
      <c r="C28" s="30"/>
      <c r="D28" s="31"/>
      <c r="E28" s="30"/>
      <c r="F28" s="30"/>
      <c r="G28" s="30"/>
      <c r="H28" s="30"/>
      <c r="I28" s="30"/>
      <c r="J28" s="31"/>
      <c r="K28" s="30"/>
      <c r="L28" s="30"/>
      <c r="M28" s="30"/>
      <c r="N28" s="45"/>
      <c r="O28" s="15"/>
      <c r="P28" s="30"/>
      <c r="Q28" s="42"/>
      <c r="R28" s="17"/>
    </row>
    <row r="29" spans="1:18" x14ac:dyDescent="0.5">
      <c r="A29" s="2">
        <v>213</v>
      </c>
      <c r="B29" s="2" t="s">
        <v>17</v>
      </c>
      <c r="C29" s="17"/>
      <c r="D29" s="18"/>
      <c r="E29" s="17"/>
      <c r="F29" s="17"/>
      <c r="G29" s="17"/>
      <c r="H29" s="17"/>
      <c r="I29" s="17"/>
      <c r="J29" s="18"/>
      <c r="K29" s="17"/>
      <c r="L29" s="17"/>
      <c r="M29" s="17"/>
      <c r="N29" s="17"/>
      <c r="O29" s="17"/>
      <c r="P29" s="17"/>
      <c r="Q29" s="42"/>
      <c r="R29" s="17"/>
    </row>
    <row r="30" spans="1:18" x14ac:dyDescent="0.5">
      <c r="A30" s="29">
        <v>214</v>
      </c>
      <c r="B30" s="29" t="s">
        <v>18</v>
      </c>
      <c r="C30" s="30"/>
      <c r="D30" s="31"/>
      <c r="E30" s="30"/>
      <c r="F30" s="30"/>
      <c r="G30" s="30"/>
      <c r="H30" s="30"/>
      <c r="I30" s="30"/>
      <c r="J30" s="31"/>
      <c r="K30" s="30"/>
      <c r="L30" s="30"/>
      <c r="M30" s="30"/>
      <c r="N30" s="45"/>
      <c r="O30" s="15"/>
      <c r="P30" s="30"/>
      <c r="Q30" s="42"/>
      <c r="R30" s="17"/>
    </row>
    <row r="31" spans="1:18" x14ac:dyDescent="0.5">
      <c r="A31" s="2">
        <v>215</v>
      </c>
      <c r="B31" s="2" t="s">
        <v>38</v>
      </c>
      <c r="C31" s="17"/>
      <c r="D31" s="18"/>
      <c r="E31" s="17"/>
      <c r="F31" s="17"/>
      <c r="G31" s="17"/>
      <c r="H31" s="17"/>
      <c r="I31" s="17"/>
      <c r="J31" s="18"/>
      <c r="K31" s="17"/>
      <c r="L31" s="17"/>
      <c r="M31" s="17"/>
      <c r="N31" s="17"/>
      <c r="O31" s="17"/>
      <c r="P31" s="17"/>
      <c r="Q31" s="42"/>
      <c r="R31" s="17"/>
    </row>
    <row r="32" spans="1:18" x14ac:dyDescent="0.5">
      <c r="A32" s="29">
        <v>217</v>
      </c>
      <c r="B32" s="29" t="s">
        <v>19</v>
      </c>
      <c r="C32" s="30"/>
      <c r="D32" s="31"/>
      <c r="E32" s="30"/>
      <c r="F32" s="30"/>
      <c r="G32" s="30"/>
      <c r="H32" s="30"/>
      <c r="I32" s="30"/>
      <c r="J32" s="31"/>
      <c r="K32" s="30"/>
      <c r="L32" s="30"/>
      <c r="M32" s="30"/>
      <c r="N32" s="45"/>
      <c r="O32" s="15"/>
      <c r="P32" s="30"/>
      <c r="Q32" s="42"/>
      <c r="R32" s="17"/>
    </row>
    <row r="33" spans="1:18" x14ac:dyDescent="0.5">
      <c r="A33" s="2">
        <v>218</v>
      </c>
      <c r="B33" s="2" t="s">
        <v>39</v>
      </c>
      <c r="C33" s="17"/>
      <c r="D33" s="18"/>
      <c r="E33" s="17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42"/>
      <c r="R33" s="17"/>
    </row>
    <row r="34" spans="1:18" x14ac:dyDescent="0.5">
      <c r="A34" s="29">
        <v>220</v>
      </c>
      <c r="B34" s="29" t="s">
        <v>28</v>
      </c>
      <c r="C34" s="30"/>
      <c r="D34" s="31"/>
      <c r="E34" s="30"/>
      <c r="F34" s="30"/>
      <c r="G34" s="30"/>
      <c r="H34" s="30"/>
      <c r="I34" s="30"/>
      <c r="J34" s="31"/>
      <c r="K34" s="30"/>
      <c r="L34" s="30"/>
      <c r="M34" s="30"/>
      <c r="N34" s="45"/>
      <c r="O34" s="30"/>
      <c r="P34" s="30"/>
      <c r="Q34" s="42"/>
      <c r="R34" s="17"/>
    </row>
    <row r="35" spans="1:18" x14ac:dyDescent="0.5">
      <c r="A35" s="2">
        <v>226</v>
      </c>
      <c r="B35" s="2" t="s">
        <v>29</v>
      </c>
      <c r="C35" s="17"/>
      <c r="D35" s="18"/>
      <c r="E35" s="17"/>
      <c r="F35" s="17"/>
      <c r="G35" s="17"/>
      <c r="H35" s="17"/>
      <c r="I35" s="17"/>
      <c r="J35" s="18"/>
      <c r="K35" s="17"/>
      <c r="L35" s="17"/>
      <c r="M35" s="17"/>
      <c r="N35" s="17"/>
      <c r="O35" s="17"/>
      <c r="P35" s="17"/>
      <c r="Q35" s="42"/>
      <c r="R35" s="17"/>
    </row>
    <row r="36" spans="1:18" x14ac:dyDescent="0.5">
      <c r="A36" s="29">
        <v>228</v>
      </c>
      <c r="B36" s="29" t="s">
        <v>20</v>
      </c>
      <c r="C36" s="30"/>
      <c r="D36" s="31"/>
      <c r="E36" s="30"/>
      <c r="F36" s="30"/>
      <c r="G36" s="30"/>
      <c r="H36" s="30"/>
      <c r="I36" s="30"/>
      <c r="J36" s="31"/>
      <c r="K36" s="30"/>
      <c r="L36" s="30"/>
      <c r="M36" s="30"/>
      <c r="N36" s="45"/>
      <c r="O36" s="30"/>
      <c r="P36" s="30"/>
      <c r="Q36" s="42"/>
      <c r="R36" s="17"/>
    </row>
    <row r="37" spans="1:18" x14ac:dyDescent="0.5">
      <c r="A37" s="2">
        <v>229</v>
      </c>
      <c r="B37" s="2" t="s">
        <v>21</v>
      </c>
      <c r="C37" s="17"/>
      <c r="D37" s="18"/>
      <c r="E37" s="17"/>
      <c r="F37" s="17"/>
      <c r="G37" s="17"/>
      <c r="H37" s="17"/>
      <c r="I37" s="17"/>
      <c r="J37" s="18"/>
      <c r="K37" s="17"/>
      <c r="L37" s="17"/>
      <c r="M37" s="17"/>
      <c r="N37" s="17"/>
      <c r="O37" s="17"/>
      <c r="P37" s="17"/>
      <c r="Q37" s="42"/>
      <c r="R37" s="17"/>
    </row>
    <row r="38" spans="1:18" x14ac:dyDescent="0.5">
      <c r="A38" s="29">
        <v>250</v>
      </c>
      <c r="B38" s="29" t="s">
        <v>22</v>
      </c>
      <c r="C38" s="30"/>
      <c r="D38" s="31"/>
      <c r="E38" s="30"/>
      <c r="F38" s="30"/>
      <c r="G38" s="30"/>
      <c r="H38" s="30"/>
      <c r="I38" s="30"/>
      <c r="J38" s="31"/>
      <c r="K38" s="30"/>
      <c r="L38" s="30"/>
      <c r="M38" s="30"/>
      <c r="N38" s="45"/>
      <c r="O38" s="30"/>
      <c r="P38" s="30"/>
      <c r="Q38" s="42"/>
      <c r="R38" s="17"/>
    </row>
    <row r="39" spans="1:18" x14ac:dyDescent="0.5">
      <c r="A39" s="2">
        <v>260</v>
      </c>
      <c r="B39" s="2" t="s">
        <v>30</v>
      </c>
      <c r="C39" s="17"/>
      <c r="D39" s="18"/>
      <c r="E39" s="17"/>
      <c r="F39" s="17"/>
      <c r="G39" s="17"/>
      <c r="H39" s="17"/>
      <c r="I39" s="17"/>
      <c r="J39" s="18"/>
      <c r="K39" s="17"/>
      <c r="L39" s="17"/>
      <c r="M39" s="17"/>
      <c r="N39" s="17"/>
      <c r="O39" s="17"/>
      <c r="P39" s="17"/>
      <c r="Q39" s="42"/>
      <c r="R39" s="17"/>
    </row>
    <row r="40" spans="1:18" x14ac:dyDescent="0.5">
      <c r="A40" s="29">
        <v>261</v>
      </c>
      <c r="B40" s="29" t="s">
        <v>23</v>
      </c>
      <c r="C40" s="30"/>
      <c r="D40" s="31"/>
      <c r="E40" s="30"/>
      <c r="F40" s="30"/>
      <c r="G40" s="30"/>
      <c r="H40" s="30"/>
      <c r="I40" s="30"/>
      <c r="J40" s="31"/>
      <c r="K40" s="30"/>
      <c r="L40" s="30"/>
      <c r="M40" s="30"/>
      <c r="N40" s="45"/>
      <c r="O40" s="30"/>
      <c r="P40" s="30"/>
      <c r="Q40" s="42"/>
      <c r="R40" s="17"/>
    </row>
    <row r="41" spans="1:18" x14ac:dyDescent="0.5">
      <c r="A41" s="2">
        <v>274</v>
      </c>
      <c r="B41" s="2" t="s">
        <v>40</v>
      </c>
      <c r="C41" s="17"/>
      <c r="D41" s="18"/>
      <c r="E41" s="17"/>
      <c r="F41" s="17"/>
      <c r="G41" s="17"/>
      <c r="H41" s="17"/>
      <c r="I41" s="17"/>
      <c r="J41" s="18"/>
      <c r="K41" s="17"/>
      <c r="L41" s="17"/>
      <c r="M41" s="17"/>
      <c r="N41" s="17"/>
      <c r="O41" s="17"/>
      <c r="P41" s="17"/>
      <c r="Q41" s="42"/>
      <c r="R41" s="17"/>
    </row>
    <row r="42" spans="1:18" x14ac:dyDescent="0.5">
      <c r="A42" s="29">
        <v>278</v>
      </c>
      <c r="B42" s="29" t="s">
        <v>41</v>
      </c>
      <c r="C42" s="30"/>
      <c r="D42" s="31"/>
      <c r="E42" s="30"/>
      <c r="F42" s="30"/>
      <c r="G42" s="30"/>
      <c r="H42" s="30"/>
      <c r="I42" s="30"/>
      <c r="J42" s="31"/>
      <c r="K42" s="30"/>
      <c r="L42" s="30"/>
      <c r="M42" s="30"/>
      <c r="N42" s="45"/>
      <c r="O42" s="30"/>
      <c r="P42" s="30"/>
      <c r="Q42" s="42"/>
      <c r="R42" s="17"/>
    </row>
    <row r="43" spans="1:18" x14ac:dyDescent="0.5">
      <c r="A43" s="2">
        <v>284</v>
      </c>
      <c r="B43" s="2" t="s">
        <v>42</v>
      </c>
      <c r="C43" s="17"/>
      <c r="D43" s="18"/>
      <c r="E43" s="17"/>
      <c r="F43" s="17"/>
      <c r="G43" s="17"/>
      <c r="H43" s="17"/>
      <c r="I43" s="17"/>
      <c r="J43" s="18"/>
      <c r="K43" s="17"/>
      <c r="L43" s="17"/>
      <c r="M43" s="17"/>
      <c r="N43" s="17"/>
      <c r="O43" s="17"/>
      <c r="P43" s="17"/>
      <c r="Q43" s="42"/>
      <c r="R43" s="17"/>
    </row>
    <row r="44" spans="1:18" x14ac:dyDescent="0.5">
      <c r="A44" s="29">
        <v>285</v>
      </c>
      <c r="B44" s="29" t="s">
        <v>43</v>
      </c>
      <c r="C44" s="30"/>
      <c r="D44" s="31"/>
      <c r="E44" s="30"/>
      <c r="F44" s="30"/>
      <c r="G44" s="30"/>
      <c r="H44" s="30"/>
      <c r="I44" s="30"/>
      <c r="J44" s="31"/>
      <c r="K44" s="30"/>
      <c r="L44" s="30"/>
      <c r="M44" s="30"/>
      <c r="N44" s="45"/>
      <c r="O44" s="30"/>
      <c r="P44" s="30"/>
      <c r="Q44" s="42"/>
      <c r="R44" s="17"/>
    </row>
    <row r="45" spans="1:18" x14ac:dyDescent="0.5">
      <c r="A45" s="2">
        <v>286</v>
      </c>
      <c r="B45" s="2" t="s">
        <v>44</v>
      </c>
      <c r="C45" s="17"/>
      <c r="D45" s="18"/>
      <c r="E45" s="17"/>
      <c r="F45" s="17"/>
      <c r="G45" s="17"/>
      <c r="H45" s="17"/>
      <c r="I45" s="17"/>
      <c r="J45" s="18"/>
      <c r="K45" s="17"/>
      <c r="L45" s="17"/>
      <c r="M45" s="17"/>
      <c r="N45" s="17"/>
      <c r="O45" s="17"/>
      <c r="P45" s="17"/>
      <c r="Q45" s="42"/>
      <c r="R45" s="17"/>
    </row>
    <row r="46" spans="1:18" x14ac:dyDescent="0.5">
      <c r="A46" s="29">
        <v>287</v>
      </c>
      <c r="B46" s="29" t="s">
        <v>45</v>
      </c>
      <c r="C46" s="30"/>
      <c r="D46" s="31"/>
      <c r="E46" s="30"/>
      <c r="F46" s="30"/>
      <c r="G46" s="30"/>
      <c r="H46" s="30"/>
      <c r="I46" s="30"/>
      <c r="J46" s="31"/>
      <c r="K46" s="30"/>
      <c r="L46" s="30"/>
      <c r="M46" s="30"/>
      <c r="N46" s="45"/>
      <c r="O46" s="30"/>
      <c r="P46" s="30"/>
      <c r="Q46" s="42"/>
      <c r="R46" s="17"/>
    </row>
    <row r="47" spans="1:18" x14ac:dyDescent="0.5">
      <c r="A47" s="2">
        <v>289</v>
      </c>
      <c r="B47" s="2" t="s">
        <v>46</v>
      </c>
      <c r="C47" s="17"/>
      <c r="D47" s="18"/>
      <c r="E47" s="17"/>
      <c r="F47" s="17"/>
      <c r="G47" s="17"/>
      <c r="H47" s="17"/>
      <c r="I47" s="17"/>
      <c r="J47" s="18"/>
      <c r="K47" s="17"/>
      <c r="L47" s="17"/>
      <c r="M47" s="17"/>
      <c r="N47" s="17"/>
      <c r="O47" s="17"/>
      <c r="P47" s="17"/>
      <c r="Q47" s="42"/>
      <c r="R47" s="17"/>
    </row>
    <row r="48" spans="1:18" s="27" customFormat="1" x14ac:dyDescent="0.5">
      <c r="A48" s="33"/>
      <c r="B48" s="47" t="s">
        <v>69</v>
      </c>
      <c r="C48" s="34">
        <f>SUM(C26:C47)</f>
        <v>0</v>
      </c>
      <c r="D48" s="34">
        <f t="shared" ref="D48:Q48" si="1">SUM(D26:D47)</f>
        <v>0</v>
      </c>
      <c r="E48" s="34">
        <f t="shared" si="1"/>
        <v>0</v>
      </c>
      <c r="F48" s="34">
        <f t="shared" si="1"/>
        <v>0</v>
      </c>
      <c r="G48" s="34">
        <f t="shared" si="1"/>
        <v>0</v>
      </c>
      <c r="H48" s="34">
        <f t="shared" si="1"/>
        <v>0</v>
      </c>
      <c r="I48" s="34">
        <f t="shared" si="1"/>
        <v>0</v>
      </c>
      <c r="J48" s="34">
        <f t="shared" si="1"/>
        <v>0</v>
      </c>
      <c r="K48" s="34">
        <f t="shared" si="1"/>
        <v>0</v>
      </c>
      <c r="L48" s="34">
        <f t="shared" si="1"/>
        <v>0</v>
      </c>
      <c r="M48" s="34">
        <f t="shared" si="1"/>
        <v>0</v>
      </c>
      <c r="N48" s="34">
        <f t="shared" si="1"/>
        <v>0</v>
      </c>
      <c r="O48" s="34">
        <f t="shared" si="1"/>
        <v>0</v>
      </c>
      <c r="P48" s="34">
        <f t="shared" si="1"/>
        <v>0</v>
      </c>
      <c r="Q48" s="34">
        <f t="shared" si="1"/>
        <v>0</v>
      </c>
      <c r="R48" s="35"/>
    </row>
    <row r="49" spans="3:13" x14ac:dyDescent="0.5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3:13" x14ac:dyDescent="0.5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3:13" x14ac:dyDescent="0.5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3:13" x14ac:dyDescent="0.5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3:13" x14ac:dyDescent="0.5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</sheetData>
  <mergeCells count="2">
    <mergeCell ref="A1:K1"/>
    <mergeCell ref="A23:K23"/>
  </mergeCells>
  <conditionalFormatting sqref="A1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to Actual</vt:lpstr>
      <vt:lpstr>Cash Report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Roe</dc:creator>
  <cp:lastModifiedBy>Meghan Roe</cp:lastModifiedBy>
  <dcterms:created xsi:type="dcterms:W3CDTF">2023-01-29T00:12:39Z</dcterms:created>
  <dcterms:modified xsi:type="dcterms:W3CDTF">2023-02-13T18:51:09Z</dcterms:modified>
</cp:coreProperties>
</file>